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1"/>
  </bookViews>
  <sheets>
    <sheet name="Instructions" sheetId="1" r:id="rId1"/>
    <sheet name="data" sheetId="2" r:id="rId2"/>
    <sheet name="blank2" sheetId="3" r:id="rId3"/>
    <sheet name="blank3" sheetId="4" r:id="rId4"/>
    <sheet name="blank4" sheetId="5" r:id="rId5"/>
    <sheet name="Linear Model Template" sheetId="6" r:id="rId6"/>
    <sheet name="Quadratic Model Template" sheetId="7" r:id="rId7"/>
    <sheet name="Exponential Model Template" sheetId="8" r:id="rId8"/>
  </sheets>
  <definedNames>
    <definedName name="solver_adj" localSheetId="7" hidden="1">'Exponential Model Template'!$G$3:$G$4</definedName>
    <definedName name="solver_adj" localSheetId="5" hidden="1">'Linear Model Template'!$G$3:$G$4</definedName>
    <definedName name="solver_adj" localSheetId="6" hidden="1">'Quadratic Model Template'!$G$3:$G$4</definedName>
    <definedName name="solver_cvg" localSheetId="7" hidden="1">0.0001</definedName>
    <definedName name="solver_cvg" localSheetId="5" hidden="1">0.0001</definedName>
    <definedName name="solver_cvg" localSheetId="6" hidden="1">0.0001</definedName>
    <definedName name="solver_drv" localSheetId="7" hidden="1">1</definedName>
    <definedName name="solver_drv" localSheetId="5" hidden="1">1</definedName>
    <definedName name="solver_drv" localSheetId="6" hidden="1">1</definedName>
    <definedName name="solver_est" localSheetId="7" hidden="1">1</definedName>
    <definedName name="solver_est" localSheetId="5" hidden="1">1</definedName>
    <definedName name="solver_est" localSheetId="6" hidden="1">1</definedName>
    <definedName name="solver_itr" localSheetId="7" hidden="1">100</definedName>
    <definedName name="solver_itr" localSheetId="5" hidden="1">100</definedName>
    <definedName name="solver_itr" localSheetId="6" hidden="1">100</definedName>
    <definedName name="solver_lin" localSheetId="7" hidden="1">2</definedName>
    <definedName name="solver_lin" localSheetId="5" hidden="1">2</definedName>
    <definedName name="solver_lin" localSheetId="6" hidden="1">2</definedName>
    <definedName name="solver_neg" localSheetId="7" hidden="1">2</definedName>
    <definedName name="solver_neg" localSheetId="5" hidden="1">2</definedName>
    <definedName name="solver_neg" localSheetId="6" hidden="1">2</definedName>
    <definedName name="solver_num" localSheetId="7" hidden="1">0</definedName>
    <definedName name="solver_num" localSheetId="5" hidden="1">0</definedName>
    <definedName name="solver_num" localSheetId="6" hidden="1">0</definedName>
    <definedName name="solver_nwt" localSheetId="7" hidden="1">1</definedName>
    <definedName name="solver_nwt" localSheetId="5" hidden="1">1</definedName>
    <definedName name="solver_nwt" localSheetId="6" hidden="1">1</definedName>
    <definedName name="solver_opt" localSheetId="7" hidden="1">'Exponential Model Template'!#REF!</definedName>
    <definedName name="solver_opt" localSheetId="5" hidden="1">'Linear Model Template'!#REF!</definedName>
    <definedName name="solver_opt" localSheetId="6" hidden="1">'Quadratic Model Template'!#REF!</definedName>
    <definedName name="solver_pre" localSheetId="7" hidden="1">0.000001</definedName>
    <definedName name="solver_pre" localSheetId="5" hidden="1">0.000001</definedName>
    <definedName name="solver_pre" localSheetId="6" hidden="1">0.000001</definedName>
    <definedName name="solver_scl" localSheetId="7" hidden="1">2</definedName>
    <definedName name="solver_scl" localSheetId="5" hidden="1">2</definedName>
    <definedName name="solver_scl" localSheetId="6" hidden="1">2</definedName>
    <definedName name="solver_sho" localSheetId="7" hidden="1">2</definedName>
    <definedName name="solver_sho" localSheetId="5" hidden="1">2</definedName>
    <definedName name="solver_sho" localSheetId="6" hidden="1">2</definedName>
    <definedName name="solver_tim" localSheetId="7" hidden="1">100</definedName>
    <definedName name="solver_tim" localSheetId="5" hidden="1">100</definedName>
    <definedName name="solver_tim" localSheetId="6" hidden="1">100</definedName>
    <definedName name="solver_tol" localSheetId="7" hidden="1">0.05</definedName>
    <definedName name="solver_tol" localSheetId="5" hidden="1">0.05</definedName>
    <definedName name="solver_tol" localSheetId="6" hidden="1">0.05</definedName>
    <definedName name="solver_typ" localSheetId="7" hidden="1">2</definedName>
    <definedName name="solver_typ" localSheetId="5" hidden="1">2</definedName>
    <definedName name="solver_typ" localSheetId="6" hidden="1">2</definedName>
    <definedName name="solver_val" localSheetId="7" hidden="1">0</definedName>
    <definedName name="solver_val" localSheetId="5" hidden="1">0</definedName>
    <definedName name="solver_val" localSheetId="6" hidden="1">0</definedName>
  </definedNames>
  <calcPr fullCalcOnLoad="1"/>
</workbook>
</file>

<file path=xl/sharedStrings.xml><?xml version="1.0" encoding="utf-8"?>
<sst xmlns="http://schemas.openxmlformats.org/spreadsheetml/2006/main" count="131" uniqueCount="73">
  <si>
    <t>x</t>
  </si>
  <si>
    <t>Squared</t>
  </si>
  <si>
    <t>Input</t>
  </si>
  <si>
    <t>Output</t>
  </si>
  <si>
    <t>y data</t>
  </si>
  <si>
    <t>y model</t>
  </si>
  <si>
    <t>INSTRUCTIONS:</t>
  </si>
  <si>
    <t xml:space="preserve">     down beside all the data rows.</t>
  </si>
  <si>
    <t xml:space="preserve">     model fits the data well.</t>
  </si>
  <si>
    <r>
      <t xml:space="preserve"> </t>
    </r>
    <r>
      <rPr>
        <b/>
        <sz val="10"/>
        <rFont val="Arial"/>
        <family val="2"/>
      </rPr>
      <t>Intercept</t>
    </r>
  </si>
  <si>
    <r>
      <t xml:space="preserve"> </t>
    </r>
    <r>
      <rPr>
        <b/>
        <sz val="10"/>
        <rFont val="Arial"/>
        <family val="2"/>
      </rPr>
      <t>Slope</t>
    </r>
  </si>
  <si>
    <t xml:space="preserve"> shape parameter</t>
  </si>
  <si>
    <t xml:space="preserve"> x coordinate of vertex</t>
  </si>
  <si>
    <t xml:space="preserve"> y coordinate of vertex</t>
  </si>
  <si>
    <t xml:space="preserve"> y intercept (value at x=0)</t>
  </si>
  <si>
    <t xml:space="preserve"> growth rate</t>
  </si>
  <si>
    <t xml:space="preserve">      columns A &amp; B, starting with row 3.</t>
  </si>
  <si>
    <t>deviation</t>
  </si>
  <si>
    <t>[2] place the data you want to fit into</t>
  </si>
  <si>
    <t>[3] spread row 3 of columns C, D, &amp; E</t>
  </si>
  <si>
    <t>[4] graph the data and model together</t>
  </si>
  <si>
    <t>[5] adjust the parameters until the</t>
  </si>
  <si>
    <t>[1] copy the read-only template</t>
  </si>
  <si>
    <t xml:space="preserve">       </t>
  </si>
  <si>
    <t xml:space="preserve">       Things to remember when using this workbook:</t>
  </si>
  <si>
    <t xml:space="preserve">     [a] Select the template for the model you wish to use by clicking on the tab at the bottom of the window.</t>
  </si>
  <si>
    <t xml:space="preserve">       Instructions for use of the Models.xls workbook:</t>
  </si>
  <si>
    <t xml:space="preserve">     [b] Rename the new worksheet to describe the problem you will use it to solve.</t>
  </si>
  <si>
    <t># It will be easier to find added worksheets later if you rename them (on the tab at the bottom) just after you insert them.</t>
  </si>
  <si>
    <t># You can save a personal copy of the full workbook as a file with your name by using the "Save As" option in the File menu.</t>
  </si>
  <si>
    <t>Linear Model: y = $G$4 * x + $G$3</t>
  </si>
  <si>
    <t>Quadratic model: y = $G$5 * (x-$G$3)^2 + $G$4</t>
  </si>
  <si>
    <t>Exponential model: y = $G$3 * (1+$G$4)^x</t>
  </si>
  <si>
    <r>
      <t xml:space="preserve">     [a] From the menu at the top, select </t>
    </r>
    <r>
      <rPr>
        <b/>
        <sz val="10"/>
        <rFont val="Arial"/>
        <family val="2"/>
      </rPr>
      <t>Insert &gt; Worksheet</t>
    </r>
  </si>
  <si>
    <t xml:space="preserve">     [d] Select the new worksheet created in step 1, by clicking on the tab at the bottom.</t>
  </si>
  <si>
    <t>[1] Copy your data from its source to someplace in the Data Scratch Pad worksheet.</t>
  </si>
  <si>
    <t>[2] Insert a new worksheet into this workbook with the Insert &gt; Worksheet menu option.</t>
  </si>
  <si>
    <t xml:space="preserve">     [b] Make a scatter plot of the data, and use that graph to decide which type of model to try.</t>
  </si>
  <si>
    <t xml:space="preserve">     [c] If you need to modify the data (e.g., changing to "Years since …" form), do so in this worksheet.</t>
  </si>
  <si>
    <t xml:space="preserve">     [a] Copy the data from the Data Scratch Pad worksheet to the new worksheet so that numbers start in row 3.</t>
  </si>
  <si>
    <t xml:space="preserve">     [b] Spread the formulas in row 3 of columns C, D, &amp; E down beside all the data rows.</t>
  </si>
  <si>
    <t xml:space="preserve">     [c] Graph the data and model together, so that the quality of the fit can be assessed.</t>
  </si>
  <si>
    <t xml:space="preserve">     [d] Adjust the parameters until the model fits the data well, either by hand or with the Solver tool.</t>
  </si>
  <si>
    <t xml:space="preserve">     [a] Decide which column is the output variable, and if necessary move it to be on the right of the output variables.</t>
  </si>
  <si>
    <t>[4] Follow the standard model-fitting procedure:</t>
  </si>
  <si>
    <t>[3] Copy the content of the appropriate template into the new worksheet.</t>
  </si>
  <si>
    <t xml:space="preserve">     [b] Select all of the content of the template (clicking on the top left corner will do this, or use Ctrl-A).</t>
  </si>
  <si>
    <r>
      <t xml:space="preserve">     [c] Make a copy of the selected template content with </t>
    </r>
    <r>
      <rPr>
        <b/>
        <sz val="10"/>
        <rFont val="Arial"/>
        <family val="2"/>
      </rPr>
      <t xml:space="preserve">Edit &gt; Copy </t>
    </r>
    <r>
      <rPr>
        <sz val="10"/>
        <rFont val="Arial"/>
        <family val="2"/>
      </rPr>
      <t>from the menus at the top (or use Ctrl-C)</t>
    </r>
    <r>
      <rPr>
        <b/>
        <sz val="10"/>
        <rFont val="Arial"/>
        <family val="2"/>
      </rPr>
      <t>.</t>
    </r>
  </si>
  <si>
    <r>
      <t xml:space="preserve">     [e] Paste the template into the new worksheet with </t>
    </r>
    <r>
      <rPr>
        <b/>
        <sz val="10"/>
        <rFont val="Arial"/>
        <family val="2"/>
      </rPr>
      <t>Edit &gt; Paste</t>
    </r>
    <r>
      <rPr>
        <sz val="10"/>
        <rFont val="Arial"/>
        <family val="2"/>
      </rPr>
      <t xml:space="preserve"> from the menus at the top (or use Ctrl-V)</t>
    </r>
    <r>
      <rPr>
        <sz val="10"/>
        <rFont val="Arial"/>
        <family val="0"/>
      </rPr>
      <t>.</t>
    </r>
  </si>
  <si>
    <r>
      <t xml:space="preserve">     </t>
    </r>
    <r>
      <rPr>
        <i/>
        <sz val="10"/>
        <rFont val="Arial"/>
        <family val="2"/>
      </rPr>
      <t xml:space="preserve">[Do </t>
    </r>
    <r>
      <rPr>
        <b/>
        <i/>
        <sz val="10"/>
        <rFont val="Arial"/>
        <family val="2"/>
      </rPr>
      <t>NOT</t>
    </r>
    <r>
      <rPr>
        <i/>
        <sz val="10"/>
        <rFont val="Arial"/>
        <family val="2"/>
      </rPr>
      <t xml:space="preserve"> use </t>
    </r>
    <r>
      <rPr>
        <sz val="10"/>
        <rFont val="Arial"/>
        <family val="2"/>
      </rPr>
      <t>Edit &gt; Move or Copy Sheet</t>
    </r>
    <r>
      <rPr>
        <i/>
        <sz val="10"/>
        <rFont val="Arial"/>
        <family val="2"/>
      </rPr>
      <t>, since that method leaves the copy as "read only".]</t>
    </r>
  </si>
  <si>
    <t>Prediction</t>
  </si>
  <si>
    <t xml:space="preserve">      (use Insert &gt; Worksheet).</t>
  </si>
  <si>
    <t xml:space="preserve">      into a new, editable worksheet</t>
  </si>
  <si>
    <t>Deviation</t>
  </si>
  <si>
    <t>Data-Model</t>
  </si>
  <si>
    <t>data-model</t>
  </si>
  <si>
    <t>Sum of squared deviations</t>
  </si>
  <si>
    <t>Deviation summary</t>
  </si>
  <si>
    <t>Highest</t>
  </si>
  <si>
    <t>Lowest</t>
  </si>
  <si>
    <t>Standard</t>
  </si>
  <si>
    <t>Count</t>
  </si>
  <si>
    <t># The modeling templates are "read only"; you will have to copy their content to a new sheet in order to add data or fit a model.</t>
  </si>
  <si>
    <t>MORTAR TRAJECTORY</t>
  </si>
  <si>
    <t>y</t>
  </si>
  <si>
    <t>TEMPERATURE DIFFERENCE</t>
  </si>
  <si>
    <t>Seconds</t>
  </si>
  <si>
    <t>Height</t>
  </si>
  <si>
    <t>SALES TOTALS</t>
  </si>
  <si>
    <t>Minutes</t>
  </si>
  <si>
    <t>Difference</t>
  </si>
  <si>
    <t>Year</t>
  </si>
  <si>
    <t>Dollars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</si>
</sst>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  <numFmt numFmtId="170" formatCode="0.0000"/>
    <numFmt numFmtId="171" formatCode="0.0%"/>
    <numFmt numFmtId="172" formatCode="0.000000"/>
    <numFmt numFmtId="173" formatCode="#,##0.0"/>
    <numFmt numFmtId="174" formatCode="0.00000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34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35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36" borderId="0" xfId="0" applyNumberFormat="1" applyFont="1" applyFill="1" applyBorder="1" applyAlignment="1">
      <alignment/>
    </xf>
    <xf numFmtId="0" fontId="4" fillId="37" borderId="0" xfId="0" applyFont="1" applyFill="1" applyBorder="1" applyAlignment="1">
      <alignment/>
    </xf>
    <xf numFmtId="0" fontId="0" fillId="0" borderId="0" xfId="0" applyAlignment="1">
      <alignment/>
    </xf>
    <xf numFmtId="0" fontId="0" fillId="38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 wrapText="1"/>
    </xf>
    <xf numFmtId="168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4" fillId="0" borderId="0" xfId="0" applyFont="1" applyBorder="1" applyAlignment="1">
      <alignment horizontal="right"/>
    </xf>
    <xf numFmtId="0" fontId="0" fillId="39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4" fillId="38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38" borderId="10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9" fontId="0" fillId="0" borderId="0" xfId="0" applyNumberFormat="1" applyAlignment="1">
      <alignment/>
    </xf>
    <xf numFmtId="0" fontId="0" fillId="0" borderId="0" xfId="0" applyAlignment="1">
      <alignment horizontal="center"/>
    </xf>
    <xf numFmtId="169" fontId="0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169" fontId="0" fillId="0" borderId="0" xfId="0" applyNumberFormat="1" applyFont="1" applyBorder="1" applyAlignment="1">
      <alignment horizontal="center" wrapText="1"/>
    </xf>
    <xf numFmtId="169" fontId="0" fillId="0" borderId="0" xfId="0" applyNumberFormat="1" applyFont="1" applyBorder="1" applyAlignment="1">
      <alignment horizontal="right"/>
    </xf>
    <xf numFmtId="169" fontId="0" fillId="0" borderId="0" xfId="0" applyNumberFormat="1" applyAlignment="1">
      <alignment horizontal="center"/>
    </xf>
    <xf numFmtId="3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3"/>
  <sheetViews>
    <sheetView zoomScalePageLayoutView="0" workbookViewId="0" topLeftCell="A1">
      <selection activeCell="A1" sqref="A1"/>
    </sheetView>
  </sheetViews>
  <sheetFormatPr defaultColWidth="9.140625" defaultRowHeight="12.75"/>
  <sheetData>
    <row r="2" s="19" customFormat="1" ht="12.75">
      <c r="A2" s="19" t="s">
        <v>24</v>
      </c>
    </row>
    <row r="3" ht="12.75">
      <c r="B3" t="s">
        <v>62</v>
      </c>
    </row>
    <row r="4" ht="12.75">
      <c r="B4" t="s">
        <v>28</v>
      </c>
    </row>
    <row r="5" ht="12.75">
      <c r="B5" t="s">
        <v>29</v>
      </c>
    </row>
    <row r="7" s="22" customFormat="1" ht="12.75">
      <c r="A7" s="21" t="s">
        <v>26</v>
      </c>
    </row>
    <row r="8" spans="1:2" s="22" customFormat="1" ht="12.75">
      <c r="A8" s="21"/>
      <c r="B8" s="19" t="s">
        <v>35</v>
      </c>
    </row>
    <row r="9" s="20" customFormat="1" ht="12.75">
      <c r="B9" s="20" t="s">
        <v>43</v>
      </c>
    </row>
    <row r="10" s="20" customFormat="1" ht="12.75">
      <c r="B10" s="20" t="s">
        <v>37</v>
      </c>
    </row>
    <row r="11" s="20" customFormat="1" ht="12.75">
      <c r="B11" s="20" t="s">
        <v>38</v>
      </c>
    </row>
    <row r="12" spans="1:2" ht="12.75">
      <c r="A12" s="19"/>
      <c r="B12" s="19" t="s">
        <v>36</v>
      </c>
    </row>
    <row r="13" spans="1:2" ht="12.75">
      <c r="A13" s="20"/>
      <c r="B13" s="20" t="s">
        <v>33</v>
      </c>
    </row>
    <row r="14" spans="1:2" ht="12.75">
      <c r="A14" s="20"/>
      <c r="B14" s="20" t="s">
        <v>27</v>
      </c>
    </row>
    <row r="15" spans="1:2" ht="12.75">
      <c r="A15" t="s">
        <v>23</v>
      </c>
      <c r="B15" s="19" t="s">
        <v>45</v>
      </c>
    </row>
    <row r="16" ht="12.75">
      <c r="B16" s="20" t="s">
        <v>49</v>
      </c>
    </row>
    <row r="17" ht="12.75">
      <c r="B17" t="s">
        <v>25</v>
      </c>
    </row>
    <row r="18" ht="12.75">
      <c r="B18" t="s">
        <v>46</v>
      </c>
    </row>
    <row r="19" ht="12.75">
      <c r="B19" t="s">
        <v>47</v>
      </c>
    </row>
    <row r="20" ht="12.75">
      <c r="B20" t="s">
        <v>34</v>
      </c>
    </row>
    <row r="21" ht="12.75">
      <c r="B21" t="s">
        <v>48</v>
      </c>
    </row>
    <row r="22" ht="12.75">
      <c r="B22" s="19" t="s">
        <v>44</v>
      </c>
    </row>
    <row r="23" ht="12.75">
      <c r="B23" s="20" t="s">
        <v>39</v>
      </c>
    </row>
    <row r="24" ht="12.75">
      <c r="B24" s="20" t="s">
        <v>40</v>
      </c>
    </row>
    <row r="25" ht="12.75">
      <c r="B25" s="20" t="s">
        <v>41</v>
      </c>
    </row>
    <row r="26" ht="12.75">
      <c r="B26" s="20" t="s">
        <v>42</v>
      </c>
    </row>
    <row r="32" spans="3:7" ht="12.75">
      <c r="C32" s="4"/>
      <c r="D32" s="5"/>
      <c r="E32" s="4"/>
      <c r="F32" s="4"/>
      <c r="G32" s="4"/>
    </row>
    <row r="33" spans="3:7" ht="12.75">
      <c r="C33" s="4"/>
      <c r="D33" s="5"/>
      <c r="E33" s="4"/>
      <c r="F33" s="4"/>
      <c r="G33" s="4"/>
    </row>
    <row r="34" spans="3:7" ht="12.75">
      <c r="C34" s="4"/>
      <c r="D34" s="4"/>
      <c r="E34" s="4"/>
      <c r="F34" s="4"/>
      <c r="G34" s="4"/>
    </row>
    <row r="35" spans="3:7" ht="12.75">
      <c r="C35" s="4"/>
      <c r="D35" s="4"/>
      <c r="E35" s="4"/>
      <c r="F35" s="4"/>
      <c r="G35" s="4"/>
    </row>
    <row r="36" spans="3:7" ht="12.75">
      <c r="C36" s="4"/>
      <c r="D36" s="4"/>
      <c r="E36" s="4"/>
      <c r="F36" s="4"/>
      <c r="G36" s="4"/>
    </row>
    <row r="37" spans="3:7" ht="12.75">
      <c r="C37" s="4"/>
      <c r="D37" s="9"/>
      <c r="E37" s="4"/>
      <c r="F37" s="4"/>
      <c r="G37" s="4"/>
    </row>
    <row r="38" spans="3:7" ht="12.75">
      <c r="C38" s="4"/>
      <c r="D38" s="9"/>
      <c r="E38" s="4"/>
      <c r="F38" s="4"/>
      <c r="G38" s="4"/>
    </row>
    <row r="39" spans="3:7" ht="12.75">
      <c r="C39" s="4"/>
      <c r="D39" s="9"/>
      <c r="E39" s="4"/>
      <c r="F39" s="4"/>
      <c r="G39" s="4"/>
    </row>
    <row r="40" spans="3:7" ht="12.75">
      <c r="C40" s="4"/>
      <c r="D40" s="9"/>
      <c r="E40" s="4"/>
      <c r="F40" s="4"/>
      <c r="G40" s="4"/>
    </row>
    <row r="41" spans="3:7" ht="12.75">
      <c r="C41" s="4"/>
      <c r="D41" s="4"/>
      <c r="E41" s="4"/>
      <c r="F41" s="4"/>
      <c r="G41" s="4"/>
    </row>
    <row r="42" spans="3:7" ht="12.75">
      <c r="C42" s="4"/>
      <c r="D42" s="4"/>
      <c r="E42" s="4"/>
      <c r="F42" s="4"/>
      <c r="G42" s="4"/>
    </row>
    <row r="43" spans="3:7" ht="12.75">
      <c r="C43" s="4"/>
      <c r="D43" s="4"/>
      <c r="E43" s="4"/>
      <c r="F43" s="4"/>
      <c r="G43" s="4"/>
    </row>
  </sheetData>
  <sheetProtection password="CC62" sheet="1" objects="1" scenarios="1"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3" max="3" width="9.140625" style="50" customWidth="1"/>
    <col min="7" max="7" width="9.140625" style="50" customWidth="1"/>
  </cols>
  <sheetData>
    <row r="2" ht="12.75">
      <c r="B2" t="s">
        <v>63</v>
      </c>
    </row>
    <row r="3" spans="2:10" ht="12.75">
      <c r="B3" s="3" t="s">
        <v>0</v>
      </c>
      <c r="C3" s="52" t="s">
        <v>64</v>
      </c>
      <c r="J3" s="53" t="s">
        <v>65</v>
      </c>
    </row>
    <row r="4" spans="2:11" ht="12.75">
      <c r="B4" s="2" t="s">
        <v>66</v>
      </c>
      <c r="C4" s="54" t="s">
        <v>67</v>
      </c>
      <c r="F4" t="s">
        <v>68</v>
      </c>
      <c r="J4" t="s">
        <v>0</v>
      </c>
      <c r="K4" t="s">
        <v>64</v>
      </c>
    </row>
    <row r="5" spans="2:11" ht="12.75">
      <c r="B5" s="3">
        <v>0</v>
      </c>
      <c r="C5" s="55">
        <v>0</v>
      </c>
      <c r="F5" s="51" t="s">
        <v>0</v>
      </c>
      <c r="G5" s="56" t="s">
        <v>64</v>
      </c>
      <c r="J5" t="s">
        <v>69</v>
      </c>
      <c r="K5" t="s">
        <v>70</v>
      </c>
    </row>
    <row r="6" spans="2:11" ht="12.75">
      <c r="B6" s="3">
        <v>1</v>
      </c>
      <c r="C6" s="55">
        <v>118.2</v>
      </c>
      <c r="F6" s="51" t="s">
        <v>71</v>
      </c>
      <c r="G6" s="56" t="s">
        <v>72</v>
      </c>
      <c r="J6">
        <v>0</v>
      </c>
      <c r="K6">
        <v>43.3</v>
      </c>
    </row>
    <row r="7" spans="2:11" ht="12.75">
      <c r="B7" s="3">
        <v>2</v>
      </c>
      <c r="C7" s="55">
        <v>218.7</v>
      </c>
      <c r="F7" s="51">
        <v>1990</v>
      </c>
      <c r="G7" s="57">
        <v>497388</v>
      </c>
      <c r="H7" s="50"/>
      <c r="J7">
        <v>1</v>
      </c>
      <c r="K7">
        <v>37.8</v>
      </c>
    </row>
    <row r="8" spans="2:11" ht="12.75">
      <c r="B8" s="3">
        <v>3</v>
      </c>
      <c r="C8" s="55">
        <v>299.9</v>
      </c>
      <c r="F8" s="51">
        <v>1991</v>
      </c>
      <c r="G8" s="57">
        <v>497546</v>
      </c>
      <c r="H8" s="50"/>
      <c r="J8">
        <v>2</v>
      </c>
      <c r="K8">
        <v>33.1</v>
      </c>
    </row>
    <row r="9" spans="2:11" ht="12.75">
      <c r="B9" s="3">
        <v>4</v>
      </c>
      <c r="C9" s="55">
        <v>357.9</v>
      </c>
      <c r="F9" s="51">
        <v>1992</v>
      </c>
      <c r="G9" s="57">
        <v>497857</v>
      </c>
      <c r="H9" s="50"/>
      <c r="J9">
        <v>3</v>
      </c>
      <c r="K9">
        <v>28.9</v>
      </c>
    </row>
    <row r="10" spans="2:11" ht="12.75">
      <c r="B10" s="3">
        <v>5</v>
      </c>
      <c r="C10" s="55">
        <v>397.7</v>
      </c>
      <c r="F10" s="51">
        <v>1993</v>
      </c>
      <c r="G10" s="57">
        <v>497984</v>
      </c>
      <c r="H10" s="50"/>
      <c r="J10">
        <v>4</v>
      </c>
      <c r="K10">
        <v>25.3</v>
      </c>
    </row>
    <row r="11" spans="2:11" ht="12.75">
      <c r="B11" s="3">
        <v>6</v>
      </c>
      <c r="C11" s="55">
        <v>419</v>
      </c>
      <c r="F11" s="51">
        <v>1994</v>
      </c>
      <c r="G11" s="57">
        <v>498350</v>
      </c>
      <c r="H11" s="50"/>
      <c r="J11">
        <v>5</v>
      </c>
      <c r="K11">
        <v>22.1</v>
      </c>
    </row>
    <row r="12" spans="2:11" ht="12.75">
      <c r="B12" s="3">
        <v>7</v>
      </c>
      <c r="C12" s="55">
        <v>420.7</v>
      </c>
      <c r="F12" s="51">
        <v>1995</v>
      </c>
      <c r="G12" s="57">
        <v>498557</v>
      </c>
      <c r="H12" s="50"/>
      <c r="J12">
        <v>6</v>
      </c>
      <c r="K12">
        <v>19.3</v>
      </c>
    </row>
    <row r="13" spans="2:11" ht="12.75">
      <c r="B13" s="3">
        <v>8</v>
      </c>
      <c r="C13" s="55">
        <v>400</v>
      </c>
      <c r="F13" s="51">
        <v>1996</v>
      </c>
      <c r="G13" s="57">
        <v>498822</v>
      </c>
      <c r="H13" s="50"/>
      <c r="J13">
        <v>7</v>
      </c>
      <c r="K13">
        <v>16.9</v>
      </c>
    </row>
    <row r="14" spans="2:11" ht="12.75">
      <c r="B14" s="3">
        <v>9</v>
      </c>
      <c r="C14" s="55">
        <v>357.4</v>
      </c>
      <c r="F14" s="51">
        <v>1997</v>
      </c>
      <c r="G14" s="57">
        <v>499213</v>
      </c>
      <c r="H14" s="50"/>
      <c r="J14">
        <v>8</v>
      </c>
      <c r="K14">
        <v>14.7</v>
      </c>
    </row>
    <row r="15" spans="2:11" ht="12.75">
      <c r="B15" s="3">
        <v>10</v>
      </c>
      <c r="C15" s="55">
        <v>300.6</v>
      </c>
      <c r="F15" s="51">
        <v>1998</v>
      </c>
      <c r="G15" s="57">
        <v>499184</v>
      </c>
      <c r="H15" s="50"/>
      <c r="J15">
        <v>9</v>
      </c>
      <c r="K15">
        <v>12.9</v>
      </c>
    </row>
    <row r="16" spans="2:11" ht="12.75">
      <c r="B16" s="3">
        <v>11</v>
      </c>
      <c r="C16" s="55">
        <v>219.1</v>
      </c>
      <c r="F16" s="51">
        <v>1999</v>
      </c>
      <c r="G16" s="57">
        <v>499634</v>
      </c>
      <c r="H16" s="50"/>
      <c r="J16">
        <v>10</v>
      </c>
      <c r="K16">
        <v>11.3</v>
      </c>
    </row>
    <row r="17" spans="2:11" ht="12.75">
      <c r="B17" s="3">
        <v>12</v>
      </c>
      <c r="C17" s="55">
        <v>120</v>
      </c>
      <c r="F17" s="51">
        <v>2000</v>
      </c>
      <c r="G17" s="57">
        <v>499962</v>
      </c>
      <c r="H17" s="50"/>
      <c r="J17">
        <v>11</v>
      </c>
      <c r="K17">
        <v>9.8</v>
      </c>
    </row>
    <row r="18" spans="2:11" ht="12.75">
      <c r="B18" s="4"/>
      <c r="C18" s="55"/>
      <c r="F18" s="51">
        <v>2001</v>
      </c>
      <c r="G18" s="57">
        <v>500058</v>
      </c>
      <c r="H18" s="50"/>
      <c r="J18">
        <v>12</v>
      </c>
      <c r="K18">
        <v>8.6</v>
      </c>
    </row>
    <row r="19" spans="2:11" ht="12.75">
      <c r="B19" s="4"/>
      <c r="C19" s="55"/>
      <c r="F19" s="51">
        <v>2002</v>
      </c>
      <c r="G19" s="57">
        <v>500405</v>
      </c>
      <c r="H19" s="50"/>
      <c r="J19">
        <v>13</v>
      </c>
      <c r="K19">
        <v>7.5</v>
      </c>
    </row>
    <row r="20" spans="2:11" ht="12.75">
      <c r="B20" s="4"/>
      <c r="C20" s="55"/>
      <c r="F20" s="51">
        <v>2003</v>
      </c>
      <c r="G20" s="57">
        <v>500700</v>
      </c>
      <c r="H20" s="50"/>
      <c r="J20">
        <v>14</v>
      </c>
      <c r="K20">
        <v>6.6</v>
      </c>
    </row>
    <row r="21" spans="2:11" ht="12.75">
      <c r="B21" s="4"/>
      <c r="C21" s="55"/>
      <c r="F21" s="51">
        <v>2004</v>
      </c>
      <c r="G21" s="57">
        <v>500929</v>
      </c>
      <c r="H21" s="50"/>
      <c r="J21">
        <v>15</v>
      </c>
      <c r="K21">
        <v>5.7</v>
      </c>
    </row>
    <row r="22" spans="2:11" ht="12.75">
      <c r="B22" s="4"/>
      <c r="C22" s="55"/>
      <c r="F22" s="51">
        <v>2005</v>
      </c>
      <c r="G22" s="57">
        <v>501268</v>
      </c>
      <c r="H22" s="50"/>
      <c r="J22">
        <v>16</v>
      </c>
      <c r="K22">
        <v>5</v>
      </c>
    </row>
    <row r="23" spans="2:11" ht="12.75">
      <c r="B23" s="4"/>
      <c r="C23" s="55"/>
      <c r="F23" s="51">
        <v>2006</v>
      </c>
      <c r="G23" s="57">
        <v>501407</v>
      </c>
      <c r="H23" s="50"/>
      <c r="J23">
        <v>17</v>
      </c>
      <c r="K23">
        <v>4.4</v>
      </c>
    </row>
    <row r="24" spans="2:11" ht="12.75">
      <c r="B24" s="4"/>
      <c r="C24" s="55"/>
      <c r="H24" s="50"/>
      <c r="J24">
        <v>18</v>
      </c>
      <c r="K24">
        <v>3.8</v>
      </c>
    </row>
    <row r="25" spans="8:11" ht="12.75">
      <c r="H25" s="50"/>
      <c r="J25">
        <v>19</v>
      </c>
      <c r="K25">
        <v>3.4</v>
      </c>
    </row>
    <row r="26" spans="8:11" ht="12.75">
      <c r="H26" s="50"/>
      <c r="J26">
        <v>20</v>
      </c>
      <c r="K26">
        <v>2.9</v>
      </c>
    </row>
    <row r="27" ht="12.75">
      <c r="H27" s="50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57421875" style="0" bestFit="1" customWidth="1"/>
  </cols>
  <sheetData>
    <row r="1" spans="1:3" ht="12.75">
      <c r="A1" s="24"/>
      <c r="B1" s="24"/>
      <c r="C1" s="24"/>
    </row>
    <row r="2" spans="1:3" ht="12.75">
      <c r="A2" s="1"/>
      <c r="B2" s="1"/>
      <c r="C2" s="24"/>
    </row>
    <row r="3" spans="1:11" ht="12.75">
      <c r="A3" s="31"/>
      <c r="B3" s="1"/>
      <c r="C3" s="24"/>
      <c r="E3" s="46"/>
      <c r="F3" s="46"/>
      <c r="G3" s="46"/>
      <c r="H3" s="46"/>
      <c r="I3" s="46"/>
      <c r="J3" s="46"/>
      <c r="K3" s="46"/>
    </row>
    <row r="4" spans="1:11" ht="12.75">
      <c r="A4" s="1"/>
      <c r="B4" s="1"/>
      <c r="C4" s="24"/>
      <c r="E4" s="46"/>
      <c r="F4" s="46"/>
      <c r="G4" s="46"/>
      <c r="H4" s="46"/>
      <c r="I4" s="46"/>
      <c r="J4" s="46"/>
      <c r="K4" s="46"/>
    </row>
    <row r="5" spans="1:11" ht="12.75">
      <c r="A5" s="31"/>
      <c r="B5" s="1"/>
      <c r="C5" s="24"/>
      <c r="E5" s="46"/>
      <c r="F5" s="46"/>
      <c r="G5" s="46"/>
      <c r="H5" s="46"/>
      <c r="I5" s="46"/>
      <c r="J5" s="46"/>
      <c r="K5" s="46"/>
    </row>
    <row r="6" spans="1:11" ht="12.75">
      <c r="A6" s="1"/>
      <c r="B6" s="1"/>
      <c r="C6" s="24"/>
      <c r="E6" s="46"/>
      <c r="F6" s="46"/>
      <c r="G6" s="46"/>
      <c r="H6" s="46"/>
      <c r="I6" s="46"/>
      <c r="J6" s="46"/>
      <c r="K6" s="46"/>
    </row>
    <row r="7" spans="1:11" ht="12.75">
      <c r="A7" s="31"/>
      <c r="B7" s="1"/>
      <c r="C7" s="24"/>
      <c r="E7" s="47"/>
      <c r="F7" s="47"/>
      <c r="G7" s="46"/>
      <c r="H7" s="46"/>
      <c r="I7" s="46"/>
      <c r="J7" s="46"/>
      <c r="K7" s="46"/>
    </row>
    <row r="8" spans="1:11" ht="12.75">
      <c r="A8" s="1"/>
      <c r="B8" s="1"/>
      <c r="C8" s="24"/>
      <c r="E8" s="31"/>
      <c r="F8" s="31"/>
      <c r="G8" s="46"/>
      <c r="H8" s="46"/>
      <c r="I8" s="46"/>
      <c r="J8" s="46"/>
      <c r="K8" s="46"/>
    </row>
    <row r="9" spans="1:11" ht="15">
      <c r="A9" s="31"/>
      <c r="B9" s="1"/>
      <c r="C9" s="24"/>
      <c r="E9" s="31"/>
      <c r="F9" s="31"/>
      <c r="G9" s="46"/>
      <c r="H9" s="46"/>
      <c r="I9" s="48"/>
      <c r="J9" s="48"/>
      <c r="K9" s="46"/>
    </row>
    <row r="10" spans="1:11" ht="12.75">
      <c r="A10" s="1"/>
      <c r="B10" s="1"/>
      <c r="C10" s="24"/>
      <c r="E10" s="31"/>
      <c r="F10" s="31"/>
      <c r="G10" s="46"/>
      <c r="H10" s="46"/>
      <c r="I10" s="25"/>
      <c r="J10" s="25"/>
      <c r="K10" s="46"/>
    </row>
    <row r="11" spans="1:11" ht="12.75">
      <c r="A11" s="31"/>
      <c r="B11" s="1"/>
      <c r="C11" s="24"/>
      <c r="E11" s="31"/>
      <c r="F11" s="31"/>
      <c r="G11" s="46"/>
      <c r="H11" s="46"/>
      <c r="I11" s="25"/>
      <c r="J11" s="25"/>
      <c r="K11" s="46"/>
    </row>
    <row r="12" spans="1:11" ht="12.75">
      <c r="A12" s="1"/>
      <c r="B12" s="1"/>
      <c r="C12" s="24"/>
      <c r="E12" s="31"/>
      <c r="F12" s="31"/>
      <c r="G12" s="46"/>
      <c r="H12" s="46"/>
      <c r="I12" s="25"/>
      <c r="J12" s="25"/>
      <c r="K12" s="46"/>
    </row>
    <row r="13" spans="1:11" ht="12.75">
      <c r="A13" s="31"/>
      <c r="B13" s="1"/>
      <c r="C13" s="24"/>
      <c r="E13" s="31"/>
      <c r="F13" s="31"/>
      <c r="G13" s="46"/>
      <c r="H13" s="46"/>
      <c r="I13" s="25"/>
      <c r="J13" s="25"/>
      <c r="K13" s="46"/>
    </row>
    <row r="14" spans="1:11" ht="12.75">
      <c r="A14" s="1"/>
      <c r="B14" s="1"/>
      <c r="C14" s="24"/>
      <c r="E14" s="31"/>
      <c r="F14" s="31"/>
      <c r="G14" s="46"/>
      <c r="H14" s="46"/>
      <c r="I14" s="25"/>
      <c r="J14" s="25"/>
      <c r="K14" s="46"/>
    </row>
    <row r="15" spans="1:11" ht="12.75">
      <c r="A15" s="31"/>
      <c r="B15" s="1"/>
      <c r="C15" s="24"/>
      <c r="E15" s="31"/>
      <c r="F15" s="31"/>
      <c r="G15" s="46"/>
      <c r="H15" s="46"/>
      <c r="I15" s="25"/>
      <c r="J15" s="25"/>
      <c r="K15" s="46"/>
    </row>
    <row r="16" spans="1:11" ht="12.75">
      <c r="A16" s="1"/>
      <c r="B16" s="1"/>
      <c r="C16" s="24"/>
      <c r="E16" s="31"/>
      <c r="F16" s="31"/>
      <c r="G16" s="46"/>
      <c r="H16" s="46"/>
      <c r="I16" s="25"/>
      <c r="J16" s="25"/>
      <c r="K16" s="46"/>
    </row>
    <row r="17" spans="1:11" ht="12.75">
      <c r="A17" s="31"/>
      <c r="B17" s="1"/>
      <c r="C17" s="24"/>
      <c r="E17" s="31"/>
      <c r="F17" s="31"/>
      <c r="G17" s="46"/>
      <c r="H17" s="46"/>
      <c r="I17" s="25"/>
      <c r="J17" s="25"/>
      <c r="K17" s="46"/>
    </row>
    <row r="18" spans="1:11" ht="12.75">
      <c r="A18" s="1"/>
      <c r="B18" s="1"/>
      <c r="C18" s="24"/>
      <c r="E18" s="31"/>
      <c r="F18" s="31"/>
      <c r="G18" s="46"/>
      <c r="H18" s="46"/>
      <c r="I18" s="25"/>
      <c r="J18" s="25"/>
      <c r="K18" s="46"/>
    </row>
    <row r="19" spans="1:11" ht="12.75">
      <c r="A19" s="31"/>
      <c r="B19" s="1"/>
      <c r="C19" s="24"/>
      <c r="E19" s="31"/>
      <c r="F19" s="31"/>
      <c r="G19" s="46"/>
      <c r="H19" s="46"/>
      <c r="I19" s="25"/>
      <c r="J19" s="25"/>
      <c r="K19" s="46"/>
    </row>
    <row r="20" spans="1:11" ht="12.75">
      <c r="A20" s="1"/>
      <c r="B20" s="1"/>
      <c r="C20" s="24"/>
      <c r="E20" s="46"/>
      <c r="F20" s="46"/>
      <c r="G20" s="46"/>
      <c r="H20" s="46"/>
      <c r="I20" s="25"/>
      <c r="J20" s="25"/>
      <c r="K20" s="46"/>
    </row>
    <row r="21" spans="1:11" ht="12.75">
      <c r="A21" s="31"/>
      <c r="B21" s="1"/>
      <c r="C21" s="24"/>
      <c r="E21" s="46"/>
      <c r="F21" s="46"/>
      <c r="G21" s="46"/>
      <c r="H21" s="46"/>
      <c r="I21" s="25"/>
      <c r="J21" s="25"/>
      <c r="K21" s="46"/>
    </row>
    <row r="22" spans="1:11" ht="12.75">
      <c r="A22" s="1"/>
      <c r="B22" s="1"/>
      <c r="C22" s="24"/>
      <c r="E22" s="46"/>
      <c r="F22" s="46"/>
      <c r="G22" s="46"/>
      <c r="H22" s="46"/>
      <c r="I22" s="25"/>
      <c r="J22" s="25"/>
      <c r="K22" s="46"/>
    </row>
    <row r="23" spans="1:11" ht="12.75">
      <c r="A23" s="31"/>
      <c r="B23" s="1"/>
      <c r="C23" s="24"/>
      <c r="E23" s="46"/>
      <c r="F23" s="46"/>
      <c r="G23" s="46"/>
      <c r="H23" s="46"/>
      <c r="I23" s="25"/>
      <c r="J23" s="25"/>
      <c r="K23" s="46"/>
    </row>
    <row r="24" spans="1:11" ht="12.75">
      <c r="A24" s="1"/>
      <c r="B24" s="1"/>
      <c r="C24" s="24"/>
      <c r="E24" s="46"/>
      <c r="F24" s="46"/>
      <c r="G24" s="46"/>
      <c r="H24" s="46"/>
      <c r="I24" s="25"/>
      <c r="J24" s="25"/>
      <c r="K24" s="46"/>
    </row>
    <row r="25" spans="1:11" ht="12.75">
      <c r="A25" s="31"/>
      <c r="B25" s="1"/>
      <c r="C25" s="24"/>
      <c r="E25" s="46"/>
      <c r="F25" s="46"/>
      <c r="G25" s="46"/>
      <c r="H25" s="46"/>
      <c r="I25" s="25"/>
      <c r="J25" s="25"/>
      <c r="K25" s="46"/>
    </row>
    <row r="26" spans="1:11" ht="12.75">
      <c r="A26" s="1"/>
      <c r="B26" s="1"/>
      <c r="C26" s="24"/>
      <c r="E26" s="46"/>
      <c r="F26" s="46"/>
      <c r="G26" s="46"/>
      <c r="H26" s="46"/>
      <c r="I26" s="25"/>
      <c r="J26" s="25"/>
      <c r="K26" s="46"/>
    </row>
    <row r="27" spans="1:11" ht="12.75">
      <c r="A27" s="31"/>
      <c r="B27" s="1"/>
      <c r="C27" s="24"/>
      <c r="E27" s="46"/>
      <c r="F27" s="46"/>
      <c r="G27" s="46"/>
      <c r="H27" s="46"/>
      <c r="I27" s="25"/>
      <c r="J27" s="25"/>
      <c r="K27" s="46"/>
    </row>
    <row r="28" spans="1:11" ht="12.75">
      <c r="A28" s="1"/>
      <c r="B28" s="1"/>
      <c r="C28" s="24"/>
      <c r="E28" s="46"/>
      <c r="F28" s="46"/>
      <c r="G28" s="46"/>
      <c r="H28" s="46"/>
      <c r="I28" s="25"/>
      <c r="J28" s="25"/>
      <c r="K28" s="46"/>
    </row>
    <row r="29" spans="1:11" ht="12.75">
      <c r="A29" s="31"/>
      <c r="B29" s="1"/>
      <c r="C29" s="24"/>
      <c r="E29" s="46"/>
      <c r="F29" s="46"/>
      <c r="G29" s="46"/>
      <c r="H29" s="46"/>
      <c r="I29" s="25"/>
      <c r="J29" s="25"/>
      <c r="K29" s="46"/>
    </row>
    <row r="30" spans="1:11" ht="12.75">
      <c r="A30" s="1"/>
      <c r="B30" s="1"/>
      <c r="C30" s="24"/>
      <c r="E30" s="46"/>
      <c r="F30" s="46"/>
      <c r="G30" s="46"/>
      <c r="H30" s="46"/>
      <c r="I30" s="25"/>
      <c r="J30" s="25"/>
      <c r="K30" s="46"/>
    </row>
    <row r="31" spans="1:11" ht="12.75">
      <c r="A31" s="31"/>
      <c r="B31" s="1"/>
      <c r="C31" s="24"/>
      <c r="E31" s="46"/>
      <c r="F31" s="46"/>
      <c r="G31" s="46"/>
      <c r="H31" s="46"/>
      <c r="I31" s="46"/>
      <c r="J31" s="46"/>
      <c r="K31" s="46"/>
    </row>
    <row r="32" spans="1:11" ht="12.75">
      <c r="A32" s="1"/>
      <c r="B32" s="1"/>
      <c r="C32" s="24"/>
      <c r="E32" s="46"/>
      <c r="F32" s="46"/>
      <c r="G32" s="46"/>
      <c r="H32" s="46"/>
      <c r="I32" s="46"/>
      <c r="J32" s="46"/>
      <c r="K32" s="46"/>
    </row>
    <row r="33" spans="1:3" ht="12.75">
      <c r="A33" s="31"/>
      <c r="B33" s="1"/>
      <c r="C33" s="24"/>
    </row>
    <row r="34" spans="1:3" ht="12.75">
      <c r="A34" s="1"/>
      <c r="B34" s="1"/>
      <c r="C34" s="24"/>
    </row>
    <row r="35" spans="1:3" ht="12.75">
      <c r="A35" s="31"/>
      <c r="B35" s="1"/>
      <c r="C35" s="24"/>
    </row>
    <row r="36" spans="1:3" ht="12.75">
      <c r="A36" s="1"/>
      <c r="B36" s="1"/>
      <c r="C36" s="24"/>
    </row>
    <row r="37" spans="1:3" ht="12.75">
      <c r="A37" s="31"/>
      <c r="B37" s="1"/>
      <c r="C37" s="24"/>
    </row>
    <row r="38" spans="1:3" ht="12.75">
      <c r="A38" s="1"/>
      <c r="B38" s="1"/>
      <c r="C38" s="24"/>
    </row>
    <row r="39" spans="1:3" ht="12.75">
      <c r="A39" s="31"/>
      <c r="B39" s="1"/>
      <c r="C39" s="24"/>
    </row>
    <row r="40" spans="1:3" ht="12.75">
      <c r="A40" s="1"/>
      <c r="B40" s="1"/>
      <c r="C40" s="24"/>
    </row>
    <row r="41" spans="1:3" ht="12.75">
      <c r="A41" s="31"/>
      <c r="B41" s="1"/>
      <c r="C41" s="24"/>
    </row>
    <row r="42" spans="1:3" ht="12.75">
      <c r="A42" s="1"/>
      <c r="B42" s="1"/>
      <c r="C42" s="24"/>
    </row>
    <row r="43" spans="1:3" ht="12.75">
      <c r="A43" s="31"/>
      <c r="B43" s="1"/>
      <c r="C43" s="24"/>
    </row>
    <row r="44" spans="1:3" ht="12.75">
      <c r="A44" s="1"/>
      <c r="B44" s="1"/>
      <c r="C44" s="24"/>
    </row>
    <row r="45" spans="1:3" ht="12.75">
      <c r="A45" s="31"/>
      <c r="B45" s="1"/>
      <c r="C45" s="24"/>
    </row>
    <row r="46" spans="1:3" ht="12.75">
      <c r="A46" s="1"/>
      <c r="B46" s="1"/>
      <c r="C46" s="24"/>
    </row>
    <row r="47" spans="1:3" ht="12.75">
      <c r="A47" s="31"/>
      <c r="B47" s="1"/>
      <c r="C47" s="24"/>
    </row>
    <row r="48" spans="1:3" ht="12.75">
      <c r="A48" s="1"/>
      <c r="B48" s="1"/>
      <c r="C48" s="24"/>
    </row>
    <row r="49" spans="1:3" ht="12.75">
      <c r="A49" s="31"/>
      <c r="B49" s="1"/>
      <c r="C49" s="24"/>
    </row>
    <row r="50" spans="1:3" ht="12.75">
      <c r="A50" s="1"/>
      <c r="B50" s="1"/>
      <c r="C50" s="24"/>
    </row>
    <row r="51" spans="1:3" ht="12.75">
      <c r="A51" s="31"/>
      <c r="B51" s="1"/>
      <c r="C51" s="24"/>
    </row>
    <row r="52" spans="1:3" ht="12.75">
      <c r="A52" s="1"/>
      <c r="B52" s="1"/>
      <c r="C52" s="24"/>
    </row>
    <row r="53" spans="1:3" ht="12.75">
      <c r="A53" s="31"/>
      <c r="B53" s="1"/>
      <c r="C53" s="24"/>
    </row>
    <row r="54" spans="1:3" ht="12.75">
      <c r="A54" s="1"/>
      <c r="B54" s="1"/>
      <c r="C54" s="24"/>
    </row>
    <row r="55" spans="1:3" ht="12.75">
      <c r="A55" s="31"/>
      <c r="B55" s="1"/>
      <c r="C55" s="24"/>
    </row>
    <row r="56" spans="1:3" ht="12.75">
      <c r="A56" s="1"/>
      <c r="B56" s="1"/>
      <c r="C56" s="24"/>
    </row>
    <row r="57" spans="1:3" ht="12.75">
      <c r="A57" s="31"/>
      <c r="B57" s="1"/>
      <c r="C57" s="24"/>
    </row>
    <row r="58" spans="1:3" ht="12.75">
      <c r="A58" s="1"/>
      <c r="B58" s="1"/>
      <c r="C58" s="24"/>
    </row>
    <row r="59" spans="1:3" ht="12.75">
      <c r="A59" s="31"/>
      <c r="B59" s="1"/>
      <c r="C59" s="24"/>
    </row>
    <row r="60" spans="1:3" ht="12.75">
      <c r="A60" s="1"/>
      <c r="B60" s="1"/>
      <c r="C60" s="24"/>
    </row>
    <row r="61" spans="1:3" ht="12.75">
      <c r="A61" s="31"/>
      <c r="B61" s="1"/>
      <c r="C61" s="24"/>
    </row>
    <row r="62" spans="1:3" ht="12.75">
      <c r="A62" s="1"/>
      <c r="B62" s="1"/>
      <c r="C62" s="24"/>
    </row>
    <row r="63" spans="1:3" ht="12.75">
      <c r="A63" s="31"/>
      <c r="B63" s="1"/>
      <c r="C63" s="24"/>
    </row>
    <row r="64" spans="1:3" ht="12.75">
      <c r="A64" s="1"/>
      <c r="B64" s="1"/>
      <c r="C64" s="24"/>
    </row>
    <row r="65" spans="1:3" ht="12.75">
      <c r="A65" s="31"/>
      <c r="B65" s="1"/>
      <c r="C65" s="24"/>
    </row>
    <row r="66" spans="1:3" ht="12.75">
      <c r="A66" s="1"/>
      <c r="B66" s="1"/>
      <c r="C66" s="24"/>
    </row>
    <row r="67" spans="1:3" ht="12.75">
      <c r="A67" s="31"/>
      <c r="B67" s="1"/>
      <c r="C67" s="24"/>
    </row>
    <row r="68" spans="1:3" ht="12.75">
      <c r="A68" s="1"/>
      <c r="B68" s="1"/>
      <c r="C68" s="24"/>
    </row>
    <row r="69" spans="1:3" ht="12.75">
      <c r="A69" s="31"/>
      <c r="B69" s="1"/>
      <c r="C69" s="24"/>
    </row>
    <row r="70" spans="1:3" ht="12.75">
      <c r="A70" s="1"/>
      <c r="B70" s="1"/>
      <c r="C70" s="24"/>
    </row>
    <row r="71" spans="1:3" ht="12.75">
      <c r="A71" s="31"/>
      <c r="B71" s="1"/>
      <c r="C71" s="24"/>
    </row>
    <row r="72" spans="1:3" ht="12.75">
      <c r="A72" s="1"/>
      <c r="B72" s="1"/>
      <c r="C72" s="24"/>
    </row>
    <row r="73" spans="1:3" ht="12.75">
      <c r="A73" s="31"/>
      <c r="B73" s="1"/>
      <c r="C73" s="24"/>
    </row>
    <row r="74" spans="1:3" ht="12.75">
      <c r="A74" s="1"/>
      <c r="B74" s="1"/>
      <c r="C74" s="24"/>
    </row>
    <row r="75" spans="1:3" ht="12.75">
      <c r="A75" s="31"/>
      <c r="B75" s="1"/>
      <c r="C75" s="24"/>
    </row>
    <row r="76" spans="1:3" ht="12.75">
      <c r="A76" s="1"/>
      <c r="B76" s="1"/>
      <c r="C76" s="24"/>
    </row>
    <row r="77" spans="1:3" ht="12.75">
      <c r="A77" s="31"/>
      <c r="B77" s="1"/>
      <c r="C77" s="24"/>
    </row>
    <row r="78" spans="1:3" ht="12.75">
      <c r="A78" s="1"/>
      <c r="B78" s="1"/>
      <c r="C78" s="24"/>
    </row>
    <row r="79" spans="1:3" ht="12.75">
      <c r="A79" s="31"/>
      <c r="B79" s="1"/>
      <c r="C79" s="24"/>
    </row>
    <row r="80" spans="1:3" ht="12.75">
      <c r="A80" s="1"/>
      <c r="B80" s="1"/>
      <c r="C80" s="24"/>
    </row>
    <row r="81" spans="1:3" ht="12.75">
      <c r="A81" s="31"/>
      <c r="B81" s="1"/>
      <c r="C81" s="24"/>
    </row>
    <row r="82" spans="1:3" ht="12.75">
      <c r="A82" s="1"/>
      <c r="B82" s="1"/>
      <c r="C82" s="24"/>
    </row>
    <row r="83" spans="1:3" ht="12.75">
      <c r="A83" s="31"/>
      <c r="B83" s="1"/>
      <c r="C83" s="24"/>
    </row>
    <row r="84" spans="1:3" ht="12.75">
      <c r="A84" s="1"/>
      <c r="B84" s="1"/>
      <c r="C84" s="24"/>
    </row>
    <row r="85" spans="1:3" ht="12.75">
      <c r="A85" s="31"/>
      <c r="B85" s="1"/>
      <c r="C85" s="24"/>
    </row>
    <row r="86" spans="1:3" ht="12.75">
      <c r="A86" s="1"/>
      <c r="B86" s="1"/>
      <c r="C86" s="24"/>
    </row>
    <row r="87" spans="1:3" ht="12.75">
      <c r="A87" s="31"/>
      <c r="B87" s="1"/>
      <c r="C87" s="24"/>
    </row>
    <row r="88" spans="1:3" ht="12.75">
      <c r="A88" s="1"/>
      <c r="B88" s="1"/>
      <c r="C88" s="24"/>
    </row>
    <row r="89" spans="1:3" ht="12.75">
      <c r="A89" s="31"/>
      <c r="B89" s="1"/>
      <c r="C89" s="24"/>
    </row>
    <row r="90" spans="1:3" ht="12.75">
      <c r="A90" s="1"/>
      <c r="B90" s="1"/>
      <c r="C90" s="24"/>
    </row>
    <row r="91" spans="1:3" ht="12.75">
      <c r="A91" s="31"/>
      <c r="B91" s="1"/>
      <c r="C91" s="24"/>
    </row>
    <row r="92" spans="1:3" ht="12.75">
      <c r="A92" s="1"/>
      <c r="B92" s="1"/>
      <c r="C92" s="24"/>
    </row>
    <row r="93" spans="1:3" ht="12.75">
      <c r="A93" s="31"/>
      <c r="B93" s="1"/>
      <c r="C93" s="24"/>
    </row>
    <row r="94" spans="1:3" ht="12.75">
      <c r="A94" s="1"/>
      <c r="B94" s="1"/>
      <c r="C94" s="24"/>
    </row>
    <row r="95" spans="1:3" ht="12.75">
      <c r="A95" s="31"/>
      <c r="B95" s="1"/>
      <c r="C95" s="24"/>
    </row>
    <row r="96" spans="1:3" ht="12.75">
      <c r="A96" s="1"/>
      <c r="B96" s="1"/>
      <c r="C96" s="24"/>
    </row>
    <row r="97" spans="1:3" ht="12.75">
      <c r="A97" s="31"/>
      <c r="B97" s="1"/>
      <c r="C97" s="24"/>
    </row>
    <row r="98" spans="1:3" ht="12.75">
      <c r="A98" s="1"/>
      <c r="B98" s="1"/>
      <c r="C98" s="24"/>
    </row>
    <row r="99" spans="1:3" ht="12.75">
      <c r="A99" s="31"/>
      <c r="B99" s="1"/>
      <c r="C99" s="24"/>
    </row>
    <row r="100" spans="1:3" ht="12.75">
      <c r="A100" s="1"/>
      <c r="B100" s="1"/>
      <c r="C100" s="24"/>
    </row>
    <row r="101" spans="1:3" ht="12.75">
      <c r="A101" s="31"/>
      <c r="B101" s="1"/>
      <c r="C101" s="24"/>
    </row>
    <row r="102" spans="1:3" ht="12.75">
      <c r="A102" s="1"/>
      <c r="B102" s="1"/>
      <c r="C102" s="24"/>
    </row>
    <row r="103" spans="1:3" ht="12.75">
      <c r="A103" s="31"/>
      <c r="B103" s="1"/>
      <c r="C103" s="24"/>
    </row>
    <row r="104" spans="1:3" ht="12.75">
      <c r="A104" s="1"/>
      <c r="B104" s="1"/>
      <c r="C104" s="24"/>
    </row>
    <row r="105" spans="1:3" ht="12.75">
      <c r="A105" s="31"/>
      <c r="B105" s="1"/>
      <c r="C105" s="24"/>
    </row>
    <row r="106" spans="1:3" ht="12.75">
      <c r="A106" s="1"/>
      <c r="B106" s="1"/>
      <c r="C106" s="24"/>
    </row>
    <row r="107" spans="1:3" ht="12.75">
      <c r="A107" s="31"/>
      <c r="B107" s="1"/>
      <c r="C107" s="24"/>
    </row>
    <row r="108" spans="1:3" ht="12.75">
      <c r="A108" s="1"/>
      <c r="B108" s="1"/>
      <c r="C108" s="24"/>
    </row>
    <row r="109" spans="1:3" ht="12.75">
      <c r="A109" s="31"/>
      <c r="B109" s="1"/>
      <c r="C109" s="24"/>
    </row>
    <row r="110" spans="1:3" ht="12.75">
      <c r="A110" s="1"/>
      <c r="B110" s="1"/>
      <c r="C110" s="24"/>
    </row>
    <row r="111" spans="1:3" ht="12.75">
      <c r="A111" s="31"/>
      <c r="B111" s="1"/>
      <c r="C111" s="24"/>
    </row>
    <row r="112" spans="1:3" ht="12.75">
      <c r="A112" s="1"/>
      <c r="B112" s="1"/>
      <c r="C112" s="24"/>
    </row>
    <row r="113" spans="1:3" ht="12.75">
      <c r="A113" s="31"/>
      <c r="B113" s="1"/>
      <c r="C113" s="24"/>
    </row>
    <row r="114" spans="1:3" ht="12.75">
      <c r="A114" s="1"/>
      <c r="B114" s="1"/>
      <c r="C114" s="24"/>
    </row>
    <row r="115" spans="1:3" ht="12.75">
      <c r="A115" s="31"/>
      <c r="B115" s="1"/>
      <c r="C115" s="24"/>
    </row>
    <row r="116" spans="1:3" ht="12.75">
      <c r="A116" s="1"/>
      <c r="B116" s="1"/>
      <c r="C116" s="24"/>
    </row>
    <row r="117" spans="1:3" ht="12.75">
      <c r="A117" s="31"/>
      <c r="B117" s="1"/>
      <c r="C117" s="24"/>
    </row>
    <row r="118" spans="1:3" ht="12.75">
      <c r="A118" s="1"/>
      <c r="B118" s="1"/>
      <c r="C118" s="24"/>
    </row>
    <row r="119" spans="1:3" ht="12.75">
      <c r="A119" s="31"/>
      <c r="B119" s="1"/>
      <c r="C119" s="24"/>
    </row>
    <row r="120" spans="1:3" ht="12.75">
      <c r="A120" s="1"/>
      <c r="B120" s="1"/>
      <c r="C120" s="24"/>
    </row>
    <row r="121" spans="1:3" ht="12.75">
      <c r="A121" s="31"/>
      <c r="B121" s="1"/>
      <c r="C121" s="24"/>
    </row>
    <row r="122" spans="1:3" ht="12.75">
      <c r="A122" s="1"/>
      <c r="B122" s="1"/>
      <c r="C122" s="24"/>
    </row>
    <row r="123" spans="1:3" ht="12.75">
      <c r="A123" s="31"/>
      <c r="B123" s="1"/>
      <c r="C123" s="24"/>
    </row>
    <row r="124" spans="1:3" ht="12.75">
      <c r="A124" s="1"/>
      <c r="B124" s="1"/>
      <c r="C124" s="24"/>
    </row>
    <row r="125" spans="1:3" ht="12.75">
      <c r="A125" s="31"/>
      <c r="B125" s="1"/>
      <c r="C125" s="24"/>
    </row>
    <row r="126" spans="1:3" ht="12.75">
      <c r="A126" s="1"/>
      <c r="B126" s="1"/>
      <c r="C126" s="24"/>
    </row>
    <row r="127" spans="1:3" ht="12.75">
      <c r="A127" s="31"/>
      <c r="B127" s="1"/>
      <c r="C127" s="24"/>
    </row>
    <row r="128" spans="1:3" ht="12.75">
      <c r="A128" s="1"/>
      <c r="B128" s="1"/>
      <c r="C128" s="24"/>
    </row>
    <row r="129" spans="1:3" ht="12.75">
      <c r="A129" s="31"/>
      <c r="B129" s="1"/>
      <c r="C129" s="24"/>
    </row>
    <row r="130" spans="1:3" ht="12.75">
      <c r="A130" s="1"/>
      <c r="B130" s="1"/>
      <c r="C130" s="24"/>
    </row>
    <row r="131" spans="1:3" ht="12.75">
      <c r="A131" s="31"/>
      <c r="B131" s="1"/>
      <c r="C131" s="24"/>
    </row>
    <row r="132" spans="1:3" ht="12.75">
      <c r="A132" s="1"/>
      <c r="B132" s="1"/>
      <c r="C132" s="24"/>
    </row>
    <row r="133" spans="1:3" ht="12.75">
      <c r="A133" s="31"/>
      <c r="B133" s="1"/>
      <c r="C133" s="24"/>
    </row>
    <row r="134" spans="1:3" ht="12.75">
      <c r="A134" s="1"/>
      <c r="B134" s="1"/>
      <c r="C134" s="24"/>
    </row>
    <row r="135" spans="1:3" ht="12.75">
      <c r="A135" s="31"/>
      <c r="B135" s="1"/>
      <c r="C135" s="24"/>
    </row>
    <row r="136" spans="1:3" ht="12.75">
      <c r="A136" s="1"/>
      <c r="B136" s="1"/>
      <c r="C136" s="24"/>
    </row>
    <row r="137" spans="1:3" ht="12.75">
      <c r="A137" s="31"/>
      <c r="B137" s="1"/>
      <c r="C137" s="24"/>
    </row>
    <row r="138" spans="1:3" ht="12.75">
      <c r="A138" s="1"/>
      <c r="B138" s="1"/>
      <c r="C138" s="24"/>
    </row>
    <row r="139" spans="1:3" ht="12.75">
      <c r="A139" s="31"/>
      <c r="B139" s="1"/>
      <c r="C139" s="24"/>
    </row>
    <row r="140" spans="1:3" ht="12.75">
      <c r="A140" s="1"/>
      <c r="B140" s="1"/>
      <c r="C140" s="24"/>
    </row>
    <row r="141" spans="1:3" ht="12.75">
      <c r="A141" s="31"/>
      <c r="B141" s="1"/>
      <c r="C141" s="24"/>
    </row>
    <row r="142" spans="1:3" ht="12.75">
      <c r="A142" s="1"/>
      <c r="B142" s="1"/>
      <c r="C142" s="24"/>
    </row>
    <row r="143" spans="1:3" ht="12.75">
      <c r="A143" s="31"/>
      <c r="B143" s="1"/>
      <c r="C143" s="24"/>
    </row>
    <row r="144" spans="1:3" ht="12.75">
      <c r="A144" s="1"/>
      <c r="B144" s="1"/>
      <c r="C144" s="24"/>
    </row>
    <row r="145" spans="1:3" ht="12.75">
      <c r="A145" s="31"/>
      <c r="B145" s="1"/>
      <c r="C145" s="24"/>
    </row>
    <row r="146" spans="1:3" ht="12.75">
      <c r="A146" s="1"/>
      <c r="B146" s="1"/>
      <c r="C146" s="24"/>
    </row>
    <row r="147" spans="1:3" ht="12.75">
      <c r="A147" s="31"/>
      <c r="B147" s="1"/>
      <c r="C147" s="24"/>
    </row>
    <row r="148" spans="1:3" ht="12.75">
      <c r="A148" s="1"/>
      <c r="B148" s="1"/>
      <c r="C148" s="24"/>
    </row>
    <row r="149" spans="1:3" ht="12.75">
      <c r="A149" s="31"/>
      <c r="B149" s="1"/>
      <c r="C149" s="24"/>
    </row>
    <row r="150" spans="1:3" ht="12.75">
      <c r="A150" s="31"/>
      <c r="B150" s="1"/>
      <c r="C150" s="24"/>
    </row>
    <row r="151" spans="1:3" ht="12.75">
      <c r="A151" s="31"/>
      <c r="B151" s="1"/>
      <c r="C151" s="24"/>
    </row>
    <row r="152" spans="1:3" ht="12.75">
      <c r="A152" s="31"/>
      <c r="B152" s="1"/>
      <c r="C152" s="2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3" sqref="A3"/>
    </sheetView>
  </sheetViews>
  <sheetFormatPr defaultColWidth="9.28125" defaultRowHeight="12.75"/>
  <cols>
    <col min="1" max="16384" width="9.28125" style="4" customWidth="1"/>
  </cols>
  <sheetData>
    <row r="1" spans="1:7" ht="12.75">
      <c r="A1" s="2" t="s">
        <v>0</v>
      </c>
      <c r="B1" s="12" t="s">
        <v>4</v>
      </c>
      <c r="C1" s="13" t="s">
        <v>5</v>
      </c>
      <c r="D1" s="3" t="s">
        <v>55</v>
      </c>
      <c r="E1" s="26" t="s">
        <v>1</v>
      </c>
      <c r="F1" s="5"/>
      <c r="G1" s="4" t="s">
        <v>30</v>
      </c>
    </row>
    <row r="2" spans="1:7" ht="12.75">
      <c r="A2" s="2" t="s">
        <v>2</v>
      </c>
      <c r="B2" s="3" t="s">
        <v>3</v>
      </c>
      <c r="C2" s="13" t="s">
        <v>50</v>
      </c>
      <c r="D2" s="3" t="s">
        <v>53</v>
      </c>
      <c r="E2" s="3" t="s">
        <v>17</v>
      </c>
      <c r="G2" s="5" t="str">
        <f>CONCATENATE("y = ",G4,"*x",IF(G3&lt;0,"","+"),G3)</f>
        <v>y = 0*x+0</v>
      </c>
    </row>
    <row r="3" spans="2:8" ht="12.75">
      <c r="B3" s="3"/>
      <c r="C3" s="23">
        <f>$G$4*A3+$G$3</f>
        <v>0</v>
      </c>
      <c r="D3" s="17">
        <f>B3-C3</f>
        <v>0</v>
      </c>
      <c r="E3" s="27">
        <f>D3^2</f>
        <v>0</v>
      </c>
      <c r="G3" s="6">
        <v>0</v>
      </c>
      <c r="H3" s="15" t="s">
        <v>9</v>
      </c>
    </row>
    <row r="4" spans="1:8" ht="12.75">
      <c r="A4" s="11"/>
      <c r="B4" s="3"/>
      <c r="C4" s="15"/>
      <c r="D4" s="7"/>
      <c r="E4" s="7"/>
      <c r="G4" s="8">
        <v>0</v>
      </c>
      <c r="H4" s="15" t="s">
        <v>10</v>
      </c>
    </row>
    <row r="5" spans="1:8" ht="12.75">
      <c r="A5" s="14"/>
      <c r="C5" s="11"/>
      <c r="G5" s="18"/>
      <c r="H5" s="11"/>
    </row>
    <row r="6" spans="1:8" ht="12.75">
      <c r="A6" s="14"/>
      <c r="C6" s="11"/>
      <c r="G6" s="18"/>
      <c r="H6" s="11"/>
    </row>
    <row r="7" spans="2:9" ht="12.75">
      <c r="B7" s="3"/>
      <c r="D7" s="16"/>
      <c r="E7" s="16"/>
      <c r="F7" s="7"/>
      <c r="I7" s="37" t="s">
        <v>56</v>
      </c>
    </row>
    <row r="8" spans="1:9" ht="12.75">
      <c r="A8" s="1"/>
      <c r="B8" s="1"/>
      <c r="D8" s="10"/>
      <c r="E8" s="10"/>
      <c r="F8" s="10"/>
      <c r="H8" s="28">
        <f>SUM(E3:E100)</f>
        <v>0</v>
      </c>
      <c r="I8" s="29"/>
    </row>
    <row r="9" spans="1:7" s="9" customFormat="1" ht="12.75">
      <c r="A9" s="31"/>
      <c r="B9" s="31"/>
      <c r="D9" s="32"/>
      <c r="E9" s="32"/>
      <c r="F9" s="33"/>
      <c r="G9" s="34"/>
    </row>
    <row r="10" spans="1:8" s="9" customFormat="1" ht="12.75">
      <c r="A10" s="31"/>
      <c r="B10" s="31"/>
      <c r="D10" s="32"/>
      <c r="E10" s="32"/>
      <c r="F10" s="32"/>
      <c r="G10" s="41"/>
      <c r="H10" s="42" t="s">
        <v>57</v>
      </c>
    </row>
    <row r="11" spans="1:8" s="9" customFormat="1" ht="12.75">
      <c r="A11" s="31"/>
      <c r="B11" s="31"/>
      <c r="D11" s="32"/>
      <c r="E11" s="32"/>
      <c r="F11" s="35"/>
      <c r="G11" s="43" t="s">
        <v>61</v>
      </c>
      <c r="H11" s="49">
        <f>COUNT(E3:E100)</f>
        <v>1</v>
      </c>
    </row>
    <row r="12" spans="1:8" s="9" customFormat="1" ht="12.75">
      <c r="A12" s="31"/>
      <c r="B12" s="31"/>
      <c r="D12" s="32"/>
      <c r="E12" s="32"/>
      <c r="F12" s="35"/>
      <c r="G12" s="43" t="s">
        <v>58</v>
      </c>
      <c r="H12" s="44">
        <f>MAX(D3:D100)</f>
        <v>0</v>
      </c>
    </row>
    <row r="13" spans="1:8" s="9" customFormat="1" ht="12.75">
      <c r="A13" s="31"/>
      <c r="B13" s="31"/>
      <c r="D13" s="32"/>
      <c r="E13" s="32"/>
      <c r="F13" s="35"/>
      <c r="G13" s="43" t="s">
        <v>59</v>
      </c>
      <c r="H13" s="44">
        <f>MIN(D3:D100)</f>
        <v>0</v>
      </c>
    </row>
    <row r="14" spans="1:8" s="9" customFormat="1" ht="12.75">
      <c r="A14" s="31"/>
      <c r="B14" s="31"/>
      <c r="D14" s="32"/>
      <c r="E14" s="32"/>
      <c r="F14" s="35"/>
      <c r="G14" s="43" t="s">
        <v>60</v>
      </c>
      <c r="H14" s="45">
        <f>IF(H11&gt;2,SQRT(I8/(H11-2)),"")</f>
      </c>
    </row>
    <row r="15" spans="1:8" s="9" customFormat="1" ht="12.75">
      <c r="A15" s="31"/>
      <c r="B15" s="31"/>
      <c r="D15" s="32"/>
      <c r="E15" s="32"/>
      <c r="G15" s="33"/>
      <c r="H15" s="34"/>
    </row>
    <row r="16" ht="12.75">
      <c r="G16" s="9"/>
    </row>
    <row r="17" ht="12.75">
      <c r="G17" s="11" t="s">
        <v>6</v>
      </c>
    </row>
    <row r="18" ht="12.75">
      <c r="G18" s="4" t="s">
        <v>22</v>
      </c>
    </row>
    <row r="19" ht="12.75">
      <c r="G19" s="4" t="s">
        <v>52</v>
      </c>
    </row>
    <row r="20" ht="12.75">
      <c r="G20" s="4" t="s">
        <v>51</v>
      </c>
    </row>
    <row r="21" ht="12.75">
      <c r="G21" s="4" t="s">
        <v>18</v>
      </c>
    </row>
    <row r="22" ht="12.75">
      <c r="G22" s="4" t="s">
        <v>16</v>
      </c>
    </row>
    <row r="23" ht="12.75">
      <c r="G23" s="4" t="s">
        <v>19</v>
      </c>
    </row>
    <row r="24" ht="12.75">
      <c r="G24" s="9" t="s">
        <v>7</v>
      </c>
    </row>
    <row r="25" ht="12.75">
      <c r="G25" s="9" t="s">
        <v>20</v>
      </c>
    </row>
    <row r="26" ht="12.75">
      <c r="G26" s="9" t="s">
        <v>21</v>
      </c>
    </row>
    <row r="27" ht="12.75">
      <c r="G27" s="9" t="s">
        <v>8</v>
      </c>
    </row>
  </sheetData>
  <sheetProtection password="CC62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3" sqref="A3"/>
    </sheetView>
  </sheetViews>
  <sheetFormatPr defaultColWidth="9.28125" defaultRowHeight="12.75"/>
  <cols>
    <col min="1" max="16384" width="9.28125" style="4" customWidth="1"/>
  </cols>
  <sheetData>
    <row r="1" spans="1:7" ht="12.75">
      <c r="A1" s="2" t="s">
        <v>0</v>
      </c>
      <c r="B1" s="12" t="s">
        <v>4</v>
      </c>
      <c r="C1" s="13" t="s">
        <v>5</v>
      </c>
      <c r="D1" s="3" t="s">
        <v>54</v>
      </c>
      <c r="E1" s="26" t="s">
        <v>1</v>
      </c>
      <c r="G1" s="4" t="s">
        <v>31</v>
      </c>
    </row>
    <row r="2" spans="1:7" ht="12.75">
      <c r="A2" s="2" t="s">
        <v>2</v>
      </c>
      <c r="B2" s="3" t="s">
        <v>3</v>
      </c>
      <c r="C2" s="13" t="s">
        <v>50</v>
      </c>
      <c r="D2" s="3" t="s">
        <v>17</v>
      </c>
      <c r="E2" s="3" t="s">
        <v>17</v>
      </c>
      <c r="G2" s="5" t="str">
        <f>CONCATENATE("y = ",G5,"*(x",IF(G3&gt;0,"","+"),-G3,")^2",IF(G4&lt;0,"","+"),G4)</f>
        <v>y = 0*(x+0)^2+0</v>
      </c>
    </row>
    <row r="3" spans="1:8" ht="12.75">
      <c r="A3" s="15"/>
      <c r="B3" s="3"/>
      <c r="C3" s="23">
        <f>$G$5*(A3-$G$3)^2+$G$4</f>
        <v>0</v>
      </c>
      <c r="D3" s="17">
        <f>B3-C3</f>
        <v>0</v>
      </c>
      <c r="E3" s="38">
        <f>D3^2</f>
        <v>0</v>
      </c>
      <c r="G3" s="6">
        <v>0</v>
      </c>
      <c r="H3" s="5" t="s">
        <v>12</v>
      </c>
    </row>
    <row r="4" spans="1:8" ht="12.75">
      <c r="A4" s="11"/>
      <c r="B4" s="3"/>
      <c r="C4" s="15"/>
      <c r="D4" s="7"/>
      <c r="E4" s="7"/>
      <c r="G4" s="8">
        <v>0</v>
      </c>
      <c r="H4" s="5" t="s">
        <v>13</v>
      </c>
    </row>
    <row r="5" spans="1:8" ht="12.75">
      <c r="A5" s="11"/>
      <c r="B5" s="3"/>
      <c r="C5" s="11"/>
      <c r="D5" s="7"/>
      <c r="E5" s="7"/>
      <c r="G5" s="8">
        <v>0</v>
      </c>
      <c r="H5" s="5" t="s">
        <v>11</v>
      </c>
    </row>
    <row r="6" spans="1:7" ht="12.75">
      <c r="A6" s="14"/>
      <c r="B6" s="3"/>
      <c r="C6" s="15"/>
      <c r="D6" s="7"/>
      <c r="E6" s="7"/>
      <c r="G6" s="18"/>
    </row>
    <row r="7" spans="2:9" ht="12.75">
      <c r="B7" s="3"/>
      <c r="D7" s="16"/>
      <c r="E7" s="16"/>
      <c r="F7" s="7"/>
      <c r="I7" s="37" t="s">
        <v>56</v>
      </c>
    </row>
    <row r="8" spans="1:9" ht="12.75">
      <c r="A8" s="1"/>
      <c r="B8" s="1"/>
      <c r="D8" s="10"/>
      <c r="E8" s="10"/>
      <c r="F8" s="10"/>
      <c r="H8" s="28">
        <f>SUM(E3:E100)</f>
        <v>0</v>
      </c>
      <c r="I8" s="29"/>
    </row>
    <row r="9" spans="1:7" s="9" customFormat="1" ht="12.75">
      <c r="A9" s="31"/>
      <c r="B9" s="31"/>
      <c r="D9" s="32"/>
      <c r="E9" s="32"/>
      <c r="F9" s="33"/>
      <c r="G9" s="34"/>
    </row>
    <row r="10" spans="1:8" s="9" customFormat="1" ht="12.75">
      <c r="A10" s="31"/>
      <c r="B10" s="31"/>
      <c r="D10" s="32"/>
      <c r="E10" s="32"/>
      <c r="F10" s="32"/>
      <c r="G10" s="41"/>
      <c r="H10" s="42" t="s">
        <v>57</v>
      </c>
    </row>
    <row r="11" spans="1:8" s="9" customFormat="1" ht="12.75">
      <c r="A11" s="31"/>
      <c r="B11" s="31"/>
      <c r="D11" s="32"/>
      <c r="E11" s="32"/>
      <c r="F11" s="35"/>
      <c r="G11" s="43" t="s">
        <v>61</v>
      </c>
      <c r="H11" s="49">
        <f>COUNT(E3:E100)</f>
        <v>1</v>
      </c>
    </row>
    <row r="12" spans="1:8" s="9" customFormat="1" ht="12.75">
      <c r="A12" s="31"/>
      <c r="B12" s="31"/>
      <c r="D12" s="32"/>
      <c r="E12" s="32"/>
      <c r="F12" s="35"/>
      <c r="G12" s="43" t="s">
        <v>58</v>
      </c>
      <c r="H12" s="44">
        <f>MAX(D3:D100)</f>
        <v>0</v>
      </c>
    </row>
    <row r="13" spans="1:8" s="9" customFormat="1" ht="12.75">
      <c r="A13" s="31"/>
      <c r="B13" s="31"/>
      <c r="D13" s="32"/>
      <c r="E13" s="32"/>
      <c r="F13" s="35"/>
      <c r="G13" s="43" t="s">
        <v>59</v>
      </c>
      <c r="H13" s="44">
        <f>MIN(D3:D100)</f>
        <v>0</v>
      </c>
    </row>
    <row r="14" spans="1:8" s="9" customFormat="1" ht="12.75">
      <c r="A14" s="31"/>
      <c r="B14" s="31"/>
      <c r="D14" s="32"/>
      <c r="E14" s="32"/>
      <c r="F14" s="35"/>
      <c r="G14" s="43" t="s">
        <v>60</v>
      </c>
      <c r="H14" s="45">
        <f>IF(H11&gt;3,SQRT(I8/(H11-3)),"")</f>
      </c>
    </row>
    <row r="15" spans="1:8" s="9" customFormat="1" ht="12.75">
      <c r="A15" s="31"/>
      <c r="B15" s="31"/>
      <c r="D15" s="32"/>
      <c r="E15" s="32"/>
      <c r="G15" s="33"/>
      <c r="H15" s="34"/>
    </row>
    <row r="16" ht="12.75">
      <c r="G16" s="9"/>
    </row>
    <row r="17" ht="12.75">
      <c r="G17" s="11" t="s">
        <v>6</v>
      </c>
    </row>
    <row r="18" ht="12.75">
      <c r="G18" s="4" t="s">
        <v>22</v>
      </c>
    </row>
    <row r="19" ht="12.75">
      <c r="G19" s="4" t="s">
        <v>52</v>
      </c>
    </row>
    <row r="20" ht="12.75">
      <c r="G20" s="4" t="s">
        <v>51</v>
      </c>
    </row>
    <row r="21" ht="12.75">
      <c r="G21" s="4" t="s">
        <v>18</v>
      </c>
    </row>
    <row r="22" ht="12.75">
      <c r="G22" s="4" t="s">
        <v>16</v>
      </c>
    </row>
    <row r="23" ht="12.75">
      <c r="G23" s="4" t="s">
        <v>19</v>
      </c>
    </row>
    <row r="24" ht="12.75">
      <c r="G24" s="9" t="s">
        <v>7</v>
      </c>
    </row>
    <row r="25" ht="12.75">
      <c r="G25" s="9" t="s">
        <v>20</v>
      </c>
    </row>
    <row r="26" ht="12.75">
      <c r="G26" s="9" t="s">
        <v>21</v>
      </c>
    </row>
    <row r="27" ht="12.75">
      <c r="G27" s="9" t="s">
        <v>8</v>
      </c>
    </row>
  </sheetData>
  <sheetProtection password="CC62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G2" sqref="G2"/>
    </sheetView>
  </sheetViews>
  <sheetFormatPr defaultColWidth="9.28125" defaultRowHeight="12.75"/>
  <cols>
    <col min="1" max="16384" width="9.28125" style="4" customWidth="1"/>
  </cols>
  <sheetData>
    <row r="1" spans="1:7" ht="12.75">
      <c r="A1" s="2" t="s">
        <v>0</v>
      </c>
      <c r="B1" s="12" t="s">
        <v>4</v>
      </c>
      <c r="C1" s="13" t="s">
        <v>5</v>
      </c>
      <c r="D1" s="3" t="s">
        <v>54</v>
      </c>
      <c r="E1" s="26" t="s">
        <v>1</v>
      </c>
      <c r="F1" s="3"/>
      <c r="G1" s="4" t="s">
        <v>32</v>
      </c>
    </row>
    <row r="2" spans="1:7" ht="12.75">
      <c r="A2" s="2" t="s">
        <v>2</v>
      </c>
      <c r="B2" s="3" t="s">
        <v>3</v>
      </c>
      <c r="C2" s="13" t="s">
        <v>50</v>
      </c>
      <c r="D2" s="3" t="s">
        <v>17</v>
      </c>
      <c r="E2" s="3" t="s">
        <v>17</v>
      </c>
      <c r="G2" s="5" t="str">
        <f>CONCATENATE("y = ",G3,"*(",1+G4,"^x)")</f>
        <v>y = 1*(1^x)</v>
      </c>
    </row>
    <row r="3" spans="1:8" ht="12.75">
      <c r="A3" s="15"/>
      <c r="B3" s="3"/>
      <c r="C3" s="23">
        <f>$G$3*(1+$G$4)^A3</f>
        <v>1</v>
      </c>
      <c r="D3" s="17">
        <f>B3-C3</f>
        <v>-1</v>
      </c>
      <c r="E3" s="38">
        <f>D3^2</f>
        <v>1</v>
      </c>
      <c r="G3" s="6">
        <v>1</v>
      </c>
      <c r="H3" s="5" t="s">
        <v>14</v>
      </c>
    </row>
    <row r="4" spans="1:8" ht="12.75">
      <c r="A4" s="11"/>
      <c r="B4" s="3"/>
      <c r="C4" s="15"/>
      <c r="D4" s="7"/>
      <c r="E4" s="7"/>
      <c r="G4" s="8">
        <v>0</v>
      </c>
      <c r="H4" s="5" t="s">
        <v>15</v>
      </c>
    </row>
    <row r="5" spans="1:8" ht="12.75">
      <c r="A5" s="11"/>
      <c r="B5" s="3"/>
      <c r="C5" s="15"/>
      <c r="D5" s="7"/>
      <c r="E5" s="7"/>
      <c r="G5" s="18"/>
      <c r="H5" s="5"/>
    </row>
    <row r="6" spans="1:8" ht="12.75">
      <c r="A6" s="14"/>
      <c r="B6" s="3"/>
      <c r="C6" s="15"/>
      <c r="D6" s="7"/>
      <c r="E6" s="7"/>
      <c r="G6" s="18"/>
      <c r="H6" s="5"/>
    </row>
    <row r="7" spans="2:9" ht="12.75">
      <c r="B7" s="3"/>
      <c r="D7" s="16"/>
      <c r="E7" s="16"/>
      <c r="F7" s="7"/>
      <c r="I7" s="37" t="s">
        <v>56</v>
      </c>
    </row>
    <row r="8" spans="1:9" ht="12.75">
      <c r="A8" s="1"/>
      <c r="B8" s="1"/>
      <c r="D8" s="10"/>
      <c r="E8" s="10"/>
      <c r="F8" s="10"/>
      <c r="H8" s="28">
        <f>SUM(E3:E100)</f>
        <v>1</v>
      </c>
      <c r="I8" s="29"/>
    </row>
    <row r="9" spans="1:7" s="9" customFormat="1" ht="12.75">
      <c r="A9" s="31"/>
      <c r="B9" s="31"/>
      <c r="D9" s="32"/>
      <c r="E9" s="32"/>
      <c r="F9" s="33"/>
      <c r="G9" s="34"/>
    </row>
    <row r="10" spans="1:8" s="9" customFormat="1" ht="12.75">
      <c r="A10" s="31"/>
      <c r="B10" s="31"/>
      <c r="D10" s="32"/>
      <c r="E10" s="32"/>
      <c r="F10" s="32"/>
      <c r="H10" s="39" t="s">
        <v>57</v>
      </c>
    </row>
    <row r="11" spans="1:8" s="9" customFormat="1" ht="12.75">
      <c r="A11" s="31"/>
      <c r="B11" s="31"/>
      <c r="D11" s="32"/>
      <c r="E11" s="32"/>
      <c r="F11" s="35"/>
      <c r="G11" s="36" t="s">
        <v>61</v>
      </c>
      <c r="H11" s="26">
        <f>COUNT(E3:E100)</f>
        <v>1</v>
      </c>
    </row>
    <row r="12" spans="1:8" s="9" customFormat="1" ht="12.75">
      <c r="A12" s="31"/>
      <c r="B12" s="31"/>
      <c r="D12" s="32"/>
      <c r="E12" s="32"/>
      <c r="F12" s="35"/>
      <c r="G12" s="36" t="s">
        <v>58</v>
      </c>
      <c r="H12" s="30">
        <f>MAX(D3:D100)</f>
        <v>-1</v>
      </c>
    </row>
    <row r="13" spans="1:8" s="9" customFormat="1" ht="12.75">
      <c r="A13" s="31"/>
      <c r="B13" s="31"/>
      <c r="D13" s="32"/>
      <c r="E13" s="32"/>
      <c r="F13" s="35"/>
      <c r="G13" s="36" t="s">
        <v>59</v>
      </c>
      <c r="H13" s="30">
        <f>MIN(D3:D100)</f>
        <v>-1</v>
      </c>
    </row>
    <row r="14" spans="1:8" s="9" customFormat="1" ht="12.75">
      <c r="A14" s="31"/>
      <c r="B14" s="31"/>
      <c r="D14" s="32"/>
      <c r="E14" s="32"/>
      <c r="F14" s="35"/>
      <c r="G14" s="36" t="s">
        <v>60</v>
      </c>
      <c r="H14" s="40">
        <f>IF(H11&gt;2,SQRT(I8/(H11-2)),"")</f>
      </c>
    </row>
    <row r="15" spans="1:8" s="9" customFormat="1" ht="12.75">
      <c r="A15" s="31"/>
      <c r="B15" s="31"/>
      <c r="D15" s="32"/>
      <c r="E15" s="32"/>
      <c r="G15" s="33"/>
      <c r="H15" s="34"/>
    </row>
    <row r="16" ht="12.75">
      <c r="G16" s="9"/>
    </row>
    <row r="17" ht="12.75">
      <c r="G17" s="11" t="s">
        <v>6</v>
      </c>
    </row>
    <row r="18" ht="12.75">
      <c r="G18" s="4" t="s">
        <v>22</v>
      </c>
    </row>
    <row r="19" ht="12.75">
      <c r="G19" s="4" t="s">
        <v>52</v>
      </c>
    </row>
    <row r="20" ht="12.75">
      <c r="G20" s="4" t="s">
        <v>51</v>
      </c>
    </row>
    <row r="21" ht="12.75">
      <c r="G21" s="4" t="s">
        <v>18</v>
      </c>
    </row>
    <row r="22" ht="12.75">
      <c r="G22" s="4" t="s">
        <v>16</v>
      </c>
    </row>
    <row r="23" ht="12.75">
      <c r="G23" s="4" t="s">
        <v>19</v>
      </c>
    </row>
    <row r="24" ht="12.75">
      <c r="G24" s="9" t="s">
        <v>7</v>
      </c>
    </row>
    <row r="25" ht="12.75">
      <c r="G25" s="9" t="s">
        <v>20</v>
      </c>
    </row>
    <row r="26" ht="12.75">
      <c r="G26" s="9" t="s">
        <v>21</v>
      </c>
    </row>
    <row r="27" ht="12.75">
      <c r="G27" s="9" t="s">
        <v>8</v>
      </c>
    </row>
  </sheetData>
  <sheetProtection password="CC62"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Mary Parker</cp:lastModifiedBy>
  <dcterms:created xsi:type="dcterms:W3CDTF">2006-12-13T14:33:43Z</dcterms:created>
  <dcterms:modified xsi:type="dcterms:W3CDTF">2017-04-03T20:07:16Z</dcterms:modified>
  <cp:category/>
  <cp:version/>
  <cp:contentType/>
  <cp:contentStatus/>
</cp:coreProperties>
</file>