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2" activeTab="3"/>
  </bookViews>
  <sheets>
    <sheet name="Instructions" sheetId="1" r:id="rId1"/>
    <sheet name="S Example data" sheetId="2" r:id="rId2"/>
    <sheet name="S some exercise data" sheetId="3" r:id="rId3"/>
    <sheet name="S Example1" sheetId="4" r:id="rId4"/>
    <sheet name="blank2" sheetId="5" r:id="rId5"/>
    <sheet name="blank3" sheetId="6" r:id="rId6"/>
    <sheet name="blank4" sheetId="7" r:id="rId7"/>
    <sheet name="Lin Model Template" sheetId="8" r:id="rId8"/>
    <sheet name="Quad Model Template" sheetId="9" r:id="rId9"/>
    <sheet name="Exp Model Template" sheetId="10" r:id="rId10"/>
  </sheets>
  <definedNames/>
  <calcPr fullCalcOnLoad="1"/>
</workbook>
</file>

<file path=xl/sharedStrings.xml><?xml version="1.0" encoding="utf-8"?>
<sst xmlns="http://schemas.openxmlformats.org/spreadsheetml/2006/main" count="161" uniqueCount="83">
  <si>
    <t>x</t>
  </si>
  <si>
    <t>Input</t>
  </si>
  <si>
    <t>Output</t>
  </si>
  <si>
    <t>y data</t>
  </si>
  <si>
    <t>y model</t>
  </si>
  <si>
    <t>deviation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</si>
  <si>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</si>
  <si>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</si>
  <si>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</si>
  <si>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</si>
  <si>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</si>
  <si>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</si>
  <si>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</si>
  <si>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</si>
  <si>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</si>
  <si>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</si>
  <si>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</si>
  <si>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</si>
  <si>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</si>
  <si>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</si>
  <si>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</si>
  <si>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</si>
  <si>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</si>
  <si>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>Put data anywhere in this worksheet to [1] display its graph and [2] prepare it for copying to the right modeling template.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</si>
  <si>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</si>
  <si>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</si>
  <si>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</si>
  <si>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</si>
  <si>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</si>
  <si>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</si>
  <si>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</si>
  <si>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>Deviation</t>
  </si>
  <si>
    <t>Data-Model</t>
  </si>
  <si>
    <t>Sum of squared deviations</t>
  </si>
  <si>
    <t>Deviation summary</t>
  </si>
  <si>
    <t>Standard</t>
  </si>
  <si>
    <t>Count</t>
  </si>
  <si>
    <t># The modeling templates are "read only"; you will have to copy their content to a new sheet in order to add data or fit a model.</t>
  </si>
  <si>
    <t xml:space="preserve">     [a] Decide which column is the output variable, and if necessary move it to be on the right of the input variables.</t>
  </si>
  <si>
    <t>Linear Model: y = m * x + b</t>
  </si>
  <si>
    <r>
      <t xml:space="preserve"> b: </t>
    </r>
    <r>
      <rPr>
        <b/>
        <sz val="10"/>
        <rFont val="Arial"/>
        <family val="2"/>
      </rPr>
      <t>Intercept</t>
    </r>
  </si>
  <si>
    <r>
      <t xml:space="preserve"> m: </t>
    </r>
    <r>
      <rPr>
        <b/>
        <sz val="10"/>
        <rFont val="Arial"/>
        <family val="2"/>
      </rPr>
      <t>Slope</t>
    </r>
  </si>
  <si>
    <t>squared</t>
  </si>
  <si>
    <t>Quadratic model: y = a * (x-h)^2 + v</t>
  </si>
  <si>
    <t>Exponential model: y = a * (1+r)^x</t>
  </si>
  <si>
    <r>
      <t xml:space="preserve"> </t>
    </r>
    <r>
      <rPr>
        <b/>
        <i/>
        <sz val="10"/>
        <rFont val="Arial"/>
        <family val="2"/>
      </rPr>
      <t>r:</t>
    </r>
    <r>
      <rPr>
        <b/>
        <sz val="10"/>
        <rFont val="Arial"/>
        <family val="2"/>
      </rPr>
      <t xml:space="preserve"> growth rate</t>
    </r>
  </si>
  <si>
    <r>
      <t xml:space="preserve"> </t>
    </r>
    <r>
      <rPr>
        <b/>
        <i/>
        <sz val="10"/>
        <rFont val="Arial"/>
        <family val="2"/>
      </rPr>
      <t>a:</t>
    </r>
    <r>
      <rPr>
        <b/>
        <sz val="10"/>
        <rFont val="Arial"/>
        <family val="2"/>
      </rPr>
      <t xml:space="preserve"> initial value</t>
    </r>
  </si>
  <si>
    <r>
      <t xml:space="preserve"> </t>
    </r>
    <r>
      <rPr>
        <b/>
        <i/>
        <sz val="10"/>
        <rFont val="Arial"/>
        <family val="2"/>
      </rPr>
      <t>a:</t>
    </r>
    <r>
      <rPr>
        <b/>
        <sz val="10"/>
        <rFont val="Arial"/>
        <family val="2"/>
      </rPr>
      <t xml:space="preserve"> shape parameter</t>
    </r>
  </si>
  <si>
    <r>
      <t xml:space="preserve"> </t>
    </r>
    <r>
      <rPr>
        <b/>
        <i/>
        <sz val="10"/>
        <rFont val="Arial"/>
        <family val="2"/>
      </rPr>
      <t>v:</t>
    </r>
    <r>
      <rPr>
        <b/>
        <sz val="10"/>
        <rFont val="Arial"/>
        <family val="2"/>
      </rPr>
      <t xml:space="preserve"> y coordinate of vertex</t>
    </r>
  </si>
  <si>
    <r>
      <t xml:space="preserve"> </t>
    </r>
    <r>
      <rPr>
        <b/>
        <i/>
        <sz val="10"/>
        <rFont val="Arial"/>
        <family val="2"/>
      </rPr>
      <t>h:</t>
    </r>
    <r>
      <rPr>
        <b/>
        <sz val="10"/>
        <rFont val="Arial"/>
        <family val="2"/>
      </rPr>
      <t xml:space="preserve"> x coordinate of vertex</t>
    </r>
  </si>
  <si>
    <t>Year-1780</t>
  </si>
  <si>
    <r>
      <t>Population</t>
    </r>
    <r>
      <rPr>
        <i/>
        <sz val="10"/>
        <rFont val="Arial"/>
        <family val="2"/>
      </rPr>
      <t xml:space="preserve"> </t>
    </r>
  </si>
  <si>
    <t xml:space="preserve">Example 1 </t>
  </si>
  <si>
    <t>Days</t>
  </si>
  <si>
    <t>Depth</t>
  </si>
  <si>
    <t>Example 4</t>
  </si>
  <si>
    <t xml:space="preserve">Example 7 </t>
  </si>
  <si>
    <t>minutes</t>
  </si>
  <si>
    <t>liters</t>
  </si>
  <si>
    <t xml:space="preserve">Example 8 </t>
  </si>
  <si>
    <t>Years</t>
  </si>
  <si>
    <t>since 1990</t>
  </si>
  <si>
    <t>Passengers</t>
  </si>
  <si>
    <t>(millions)</t>
  </si>
  <si>
    <t xml:space="preserve">Example 10 </t>
  </si>
  <si>
    <t>Minutes</t>
  </si>
  <si>
    <t>Degrees</t>
  </si>
  <si>
    <t>y</t>
  </si>
  <si>
    <t>Dataset A</t>
  </si>
  <si>
    <t>Dataset B</t>
  </si>
  <si>
    <t>Dataset C</t>
  </si>
  <si>
    <t>Dataset D</t>
  </si>
  <si>
    <t>Dataset E</t>
  </si>
  <si>
    <t>Dataset F</t>
  </si>
  <si>
    <t>Dataset G</t>
  </si>
  <si>
    <t>Dataset H</t>
  </si>
  <si>
    <t>Dataset I</t>
  </si>
  <si>
    <t>Dataset J</t>
  </si>
  <si>
    <t>Dataset K</t>
  </si>
  <si>
    <t>Dataset L</t>
  </si>
  <si>
    <t>Dataset M</t>
  </si>
  <si>
    <t>Dataset N</t>
  </si>
  <si>
    <t>Dataset 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</si>
</sst>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6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7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7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7</v>
      </c>
    </row>
    <row r="3" ht="12.75">
      <c r="B3" t="s">
        <v>37</v>
      </c>
    </row>
    <row r="4" ht="12.75">
      <c r="B4" t="s">
        <v>11</v>
      </c>
    </row>
    <row r="5" ht="12.75">
      <c r="B5" t="s">
        <v>12</v>
      </c>
    </row>
    <row r="7" s="22" customFormat="1" ht="12.75">
      <c r="A7" s="21" t="s">
        <v>9</v>
      </c>
    </row>
    <row r="8" spans="1:2" s="22" customFormat="1" ht="12.75">
      <c r="A8" s="21"/>
      <c r="B8" s="19" t="s">
        <v>15</v>
      </c>
    </row>
    <row r="9" s="20" customFormat="1" ht="12.75">
      <c r="B9" s="20" t="s">
        <v>38</v>
      </c>
    </row>
    <row r="10" s="20" customFormat="1" ht="12.75">
      <c r="B10" s="20" t="s">
        <v>17</v>
      </c>
    </row>
    <row r="11" s="20" customFormat="1" ht="12.75">
      <c r="B11" s="20" t="s">
        <v>18</v>
      </c>
    </row>
    <row r="12" spans="1:2" ht="12.75">
      <c r="A12" s="19"/>
      <c r="B12" s="19" t="s">
        <v>16</v>
      </c>
    </row>
    <row r="13" spans="1:2" ht="12.75">
      <c r="A13" s="20"/>
      <c r="B13" s="20" t="s">
        <v>13</v>
      </c>
    </row>
    <row r="14" spans="1:2" ht="12.75">
      <c r="A14" s="20"/>
      <c r="B14" s="20" t="s">
        <v>10</v>
      </c>
    </row>
    <row r="15" spans="1:2" ht="12.75">
      <c r="A15" t="s">
        <v>6</v>
      </c>
      <c r="B15" s="19" t="s">
        <v>25</v>
      </c>
    </row>
    <row r="16" ht="12.75">
      <c r="B16" s="20" t="s">
        <v>29</v>
      </c>
    </row>
    <row r="17" ht="12.75">
      <c r="B17" t="s">
        <v>8</v>
      </c>
    </row>
    <row r="18" ht="12.75">
      <c r="B18" t="s">
        <v>26</v>
      </c>
    </row>
    <row r="19" ht="12.75">
      <c r="B19" t="s">
        <v>27</v>
      </c>
    </row>
    <row r="20" ht="12.75">
      <c r="B20" t="s">
        <v>14</v>
      </c>
    </row>
    <row r="21" ht="12.75">
      <c r="B21" t="s">
        <v>28</v>
      </c>
    </row>
    <row r="22" ht="12.75">
      <c r="B22" s="19" t="s">
        <v>24</v>
      </c>
    </row>
    <row r="23" ht="12.75">
      <c r="B23" s="20" t="s">
        <v>19</v>
      </c>
    </row>
    <row r="24" ht="12.75">
      <c r="B24" s="20" t="s">
        <v>20</v>
      </c>
    </row>
    <row r="25" ht="12.75">
      <c r="B25" s="20" t="s">
        <v>21</v>
      </c>
    </row>
    <row r="26" ht="12.75">
      <c r="B26" s="20" t="s">
        <v>22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3</v>
      </c>
      <c r="C1" s="13" t="s">
        <v>4</v>
      </c>
      <c r="D1" s="3" t="s">
        <v>32</v>
      </c>
      <c r="E1" s="28" t="s">
        <v>42</v>
      </c>
      <c r="F1" s="3"/>
      <c r="G1" s="4" t="s">
        <v>44</v>
      </c>
    </row>
    <row r="2" spans="1:7" ht="12.75">
      <c r="A2" s="2" t="s">
        <v>1</v>
      </c>
      <c r="B2" s="3" t="s">
        <v>2</v>
      </c>
      <c r="C2" s="13" t="s">
        <v>30</v>
      </c>
      <c r="D2" s="3" t="s">
        <v>5</v>
      </c>
      <c r="E2" s="3" t="s">
        <v>5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37">
        <f>D3^2</f>
        <v>1</v>
      </c>
      <c r="G3" s="6">
        <v>1</v>
      </c>
      <c r="H3" s="5" t="s">
        <v>46</v>
      </c>
    </row>
    <row r="4" spans="1:8" ht="12.75">
      <c r="A4" s="11"/>
      <c r="B4" s="3"/>
      <c r="C4" s="15"/>
      <c r="D4" s="7"/>
      <c r="E4" s="7"/>
      <c r="G4" s="8">
        <v>0</v>
      </c>
      <c r="H4" s="5" t="s">
        <v>45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7"/>
      <c r="H7" s="36" t="s">
        <v>33</v>
      </c>
      <c r="I7" s="78">
        <f>SUM(E3:E100)</f>
        <v>1</v>
      </c>
    </row>
    <row r="8" spans="1:8" ht="12.75">
      <c r="A8" s="1"/>
      <c r="B8" s="1"/>
      <c r="D8" s="10"/>
      <c r="E8" s="10"/>
      <c r="G8" s="81"/>
      <c r="H8" s="82"/>
    </row>
    <row r="9" spans="1:7" s="9" customFormat="1" ht="12.75">
      <c r="A9" s="30"/>
      <c r="B9" s="30"/>
      <c r="D9" s="31"/>
      <c r="E9" s="31"/>
      <c r="F9" s="32"/>
      <c r="G9" s="33"/>
    </row>
    <row r="10" spans="1:8" s="9" customFormat="1" ht="12.75">
      <c r="A10" s="30"/>
      <c r="B10" s="30"/>
      <c r="D10" s="31"/>
      <c r="E10" s="31"/>
      <c r="F10" s="31"/>
      <c r="H10" s="38" t="s">
        <v>34</v>
      </c>
    </row>
    <row r="11" spans="1:8" s="9" customFormat="1" ht="12.75">
      <c r="A11" s="30"/>
      <c r="B11" s="30"/>
      <c r="D11" s="31"/>
      <c r="E11" s="31"/>
      <c r="F11" s="34"/>
      <c r="G11" s="35" t="s">
        <v>36</v>
      </c>
      <c r="H11" s="28">
        <f>COUNT(E3:E100)</f>
        <v>1</v>
      </c>
    </row>
    <row r="12" spans="1:7" s="9" customFormat="1" ht="12.75">
      <c r="A12" s="30"/>
      <c r="B12" s="30"/>
      <c r="D12" s="31"/>
      <c r="E12" s="31"/>
      <c r="F12" s="34"/>
      <c r="G12" s="35"/>
    </row>
    <row r="13" spans="1:7" s="9" customFormat="1" ht="12.75">
      <c r="A13" s="30"/>
      <c r="B13" s="30"/>
      <c r="D13" s="31"/>
      <c r="E13" s="31"/>
      <c r="F13" s="34"/>
      <c r="G13" s="35"/>
    </row>
    <row r="14" spans="1:8" s="9" customFormat="1" ht="12.75">
      <c r="A14" s="30"/>
      <c r="B14" s="30"/>
      <c r="D14" s="31"/>
      <c r="E14" s="31"/>
      <c r="F14" s="34"/>
      <c r="G14" s="35" t="s">
        <v>35</v>
      </c>
      <c r="H14" s="60">
        <f>IF(H11&gt;2,SQRT(I7/(H11-2)),"")</f>
      </c>
    </row>
    <row r="15" spans="1:8" s="9" customFormat="1" ht="12.75">
      <c r="A15" s="30"/>
      <c r="B15" s="30"/>
      <c r="D15" s="31"/>
      <c r="E15" s="31"/>
      <c r="G15" s="59" t="s">
        <v>5</v>
      </c>
      <c r="H15" s="33"/>
    </row>
    <row r="16" ht="12.75">
      <c r="G16" s="9"/>
    </row>
    <row r="17" ht="12.75">
      <c r="G17" s="11"/>
    </row>
    <row r="24" ht="12.75">
      <c r="G24" s="9"/>
    </row>
    <row r="25" ht="12.75">
      <c r="G25" s="9"/>
    </row>
    <row r="26" ht="12.75">
      <c r="G26" s="9"/>
    </row>
    <row r="27" ht="12.75">
      <c r="G27" s="9"/>
    </row>
  </sheetData>
  <sheetProtection password="CC62" sheet="1" objects="1" scenarios="1"/>
  <mergeCells count="1">
    <mergeCell ref="G8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workbookViewId="0" topLeftCell="A1">
      <selection activeCell="A2" sqref="A2"/>
    </sheetView>
  </sheetViews>
  <sheetFormatPr defaultColWidth="9.140625" defaultRowHeight="12.75"/>
  <cols>
    <col min="1" max="1" width="11.57421875" style="0" bestFit="1" customWidth="1"/>
  </cols>
  <sheetData>
    <row r="1" s="25" customFormat="1" ht="12.75">
      <c r="A1" s="24" t="s">
        <v>23</v>
      </c>
    </row>
    <row r="2" spans="1:3" ht="12.75">
      <c r="A2" s="26"/>
      <c r="B2" s="26"/>
      <c r="C2" s="26"/>
    </row>
    <row r="3" spans="1:3" ht="13.5" thickBot="1">
      <c r="A3" s="1" t="s">
        <v>52</v>
      </c>
      <c r="B3" s="1"/>
      <c r="C3" s="26"/>
    </row>
    <row r="4" spans="1:11" ht="26.25" thickBot="1">
      <c r="A4" s="42" t="s">
        <v>50</v>
      </c>
      <c r="B4" s="43" t="s">
        <v>51</v>
      </c>
      <c r="C4" s="26"/>
      <c r="E4" s="39"/>
      <c r="F4" s="39"/>
      <c r="G4" s="39"/>
      <c r="H4" s="39"/>
      <c r="I4" s="39"/>
      <c r="J4" s="39"/>
      <c r="K4" s="39"/>
    </row>
    <row r="5" spans="1:11" ht="13.5" thickBot="1">
      <c r="A5" s="44">
        <v>0</v>
      </c>
      <c r="B5" s="45">
        <v>2.8</v>
      </c>
      <c r="C5" s="26"/>
      <c r="E5" s="39"/>
      <c r="F5" s="39"/>
      <c r="G5" s="39"/>
      <c r="H5" s="39"/>
      <c r="I5" s="39"/>
      <c r="J5" s="39"/>
      <c r="K5" s="39"/>
    </row>
    <row r="6" spans="1:11" ht="13.5" thickBot="1">
      <c r="A6" s="44">
        <v>10</v>
      </c>
      <c r="B6" s="45">
        <v>3.9</v>
      </c>
      <c r="C6" s="26"/>
      <c r="E6" s="39"/>
      <c r="F6" s="39"/>
      <c r="G6" s="39"/>
      <c r="H6" s="39"/>
      <c r="I6" s="39"/>
      <c r="J6" s="39"/>
      <c r="K6" s="39"/>
    </row>
    <row r="7" spans="1:11" ht="13.5" thickBot="1">
      <c r="A7" s="44">
        <v>20</v>
      </c>
      <c r="B7" s="45">
        <v>5.3</v>
      </c>
      <c r="C7" s="26"/>
      <c r="E7" s="39"/>
      <c r="F7" s="39"/>
      <c r="G7" s="39"/>
      <c r="H7" s="39"/>
      <c r="I7" s="39"/>
      <c r="J7" s="39"/>
      <c r="K7" s="39"/>
    </row>
    <row r="8" spans="1:11" ht="13.5" thickBot="1">
      <c r="A8" s="44">
        <v>30</v>
      </c>
      <c r="B8" s="45">
        <v>7.2</v>
      </c>
      <c r="C8" s="26"/>
      <c r="E8" s="40"/>
      <c r="F8" s="40"/>
      <c r="G8" s="39"/>
      <c r="H8" s="39"/>
      <c r="I8" s="39"/>
      <c r="J8" s="39"/>
      <c r="K8" s="39"/>
    </row>
    <row r="9" spans="1:11" ht="13.5" thickBot="1">
      <c r="A9" s="44">
        <v>40</v>
      </c>
      <c r="B9" s="45">
        <v>9.6</v>
      </c>
      <c r="C9" s="26"/>
      <c r="E9" s="30"/>
      <c r="F9" s="30"/>
      <c r="G9" s="39"/>
      <c r="H9" s="39"/>
      <c r="I9" s="39"/>
      <c r="J9" s="39"/>
      <c r="K9" s="39"/>
    </row>
    <row r="10" spans="1:11" ht="15.75" thickBot="1">
      <c r="A10" s="44">
        <v>50</v>
      </c>
      <c r="B10" s="45">
        <v>12.9</v>
      </c>
      <c r="C10" s="26"/>
      <c r="E10" s="30"/>
      <c r="F10" s="30"/>
      <c r="G10" s="39"/>
      <c r="H10" s="39"/>
      <c r="I10" s="41"/>
      <c r="J10" s="41"/>
      <c r="K10" s="39"/>
    </row>
    <row r="11" spans="1:11" ht="13.5" thickBot="1">
      <c r="A11" s="44">
        <v>60</v>
      </c>
      <c r="B11" s="45">
        <v>17.1</v>
      </c>
      <c r="C11" s="26"/>
      <c r="E11" s="30"/>
      <c r="F11" s="30"/>
      <c r="G11" s="39"/>
      <c r="H11" s="39"/>
      <c r="I11" s="27"/>
      <c r="J11" s="27"/>
      <c r="K11" s="39"/>
    </row>
    <row r="12" spans="1:11" ht="13.5" thickBot="1">
      <c r="A12" s="44">
        <v>70</v>
      </c>
      <c r="B12" s="45">
        <v>23.2</v>
      </c>
      <c r="C12" s="26"/>
      <c r="E12" s="30"/>
      <c r="F12" s="30"/>
      <c r="G12" s="39"/>
      <c r="H12" s="39"/>
      <c r="I12" s="27"/>
      <c r="J12" s="27"/>
      <c r="K12" s="39"/>
    </row>
    <row r="13" spans="1:11" ht="13.5" thickBot="1">
      <c r="A13" s="44">
        <v>80</v>
      </c>
      <c r="B13" s="45">
        <v>31.4</v>
      </c>
      <c r="C13" s="26"/>
      <c r="E13" s="30"/>
      <c r="F13" s="30"/>
      <c r="G13" s="39"/>
      <c r="H13" s="39"/>
      <c r="I13" s="27"/>
      <c r="J13" s="27"/>
      <c r="K13" s="39"/>
    </row>
    <row r="14" spans="1:11" ht="13.5" thickBot="1">
      <c r="A14" s="44">
        <v>90</v>
      </c>
      <c r="B14" s="45">
        <v>39.8</v>
      </c>
      <c r="C14" s="26"/>
      <c r="E14" s="30"/>
      <c r="F14" s="30"/>
      <c r="G14" s="39"/>
      <c r="H14" s="39"/>
      <c r="I14" s="27"/>
      <c r="J14" s="27"/>
      <c r="K14" s="39"/>
    </row>
    <row r="15" spans="1:11" ht="12.75">
      <c r="A15" s="2"/>
      <c r="B15" s="2"/>
      <c r="C15" s="26"/>
      <c r="E15" s="30"/>
      <c r="F15" s="30"/>
      <c r="G15" s="39"/>
      <c r="H15" s="39"/>
      <c r="I15" s="27"/>
      <c r="J15" s="27"/>
      <c r="K15" s="39"/>
    </row>
    <row r="16" spans="1:11" ht="13.5" thickBot="1">
      <c r="A16" s="1" t="s">
        <v>55</v>
      </c>
      <c r="B16" s="1"/>
      <c r="C16" s="26"/>
      <c r="E16" s="30"/>
      <c r="F16" s="30"/>
      <c r="G16" s="39"/>
      <c r="H16" s="39"/>
      <c r="I16" s="27"/>
      <c r="J16" s="27"/>
      <c r="K16" s="39"/>
    </row>
    <row r="17" spans="1:11" ht="13.5" thickBot="1">
      <c r="A17" s="42" t="s">
        <v>53</v>
      </c>
      <c r="B17" s="43" t="s">
        <v>54</v>
      </c>
      <c r="C17" s="26"/>
      <c r="E17" s="30"/>
      <c r="F17" s="30"/>
      <c r="G17" s="39"/>
      <c r="H17" s="39"/>
      <c r="I17" s="27"/>
      <c r="J17" s="27"/>
      <c r="K17" s="39"/>
    </row>
    <row r="18" spans="1:11" ht="13.5" thickBot="1">
      <c r="A18" s="46">
        <v>10</v>
      </c>
      <c r="B18" s="47">
        <v>29.9</v>
      </c>
      <c r="C18" s="26"/>
      <c r="E18" s="30"/>
      <c r="F18" s="30"/>
      <c r="G18" s="39"/>
      <c r="H18" s="39"/>
      <c r="I18" s="27"/>
      <c r="J18" s="27"/>
      <c r="K18" s="39"/>
    </row>
    <row r="19" spans="1:11" ht="13.5" thickBot="1">
      <c r="A19" s="46">
        <v>20</v>
      </c>
      <c r="B19" s="47">
        <v>48</v>
      </c>
      <c r="C19" s="26"/>
      <c r="E19" s="30"/>
      <c r="F19" s="30"/>
      <c r="G19" s="39"/>
      <c r="H19" s="39"/>
      <c r="I19" s="27"/>
      <c r="J19" s="27"/>
      <c r="K19" s="39"/>
    </row>
    <row r="20" spans="1:11" ht="13.5" thickBot="1">
      <c r="A20" s="46">
        <v>30</v>
      </c>
      <c r="B20" s="47">
        <v>60.5</v>
      </c>
      <c r="C20" s="26"/>
      <c r="E20" s="30"/>
      <c r="F20" s="30"/>
      <c r="G20" s="39"/>
      <c r="H20" s="39"/>
      <c r="I20" s="27"/>
      <c r="J20" s="27"/>
      <c r="K20" s="39"/>
    </row>
    <row r="21" spans="1:11" ht="13.5" thickBot="1">
      <c r="A21" s="46">
        <v>40</v>
      </c>
      <c r="B21" s="47">
        <v>88.6</v>
      </c>
      <c r="C21" s="26"/>
      <c r="E21" s="30"/>
      <c r="F21" s="30"/>
      <c r="G21" s="39"/>
      <c r="H21" s="39"/>
      <c r="I21" s="27"/>
      <c r="J21" s="27"/>
      <c r="K21" s="39"/>
    </row>
    <row r="22" spans="1:11" ht="13.5" thickBot="1">
      <c r="A22" s="46">
        <v>50</v>
      </c>
      <c r="B22" s="47">
        <v>102.9</v>
      </c>
      <c r="C22" s="26"/>
      <c r="E22" s="39"/>
      <c r="F22" s="39"/>
      <c r="G22" s="39"/>
      <c r="H22" s="39"/>
      <c r="I22" s="27"/>
      <c r="J22" s="27"/>
      <c r="K22" s="39"/>
    </row>
    <row r="23" spans="1:11" ht="13.5" thickBot="1">
      <c r="A23" s="46">
        <v>60</v>
      </c>
      <c r="B23" s="47">
        <v>114.1</v>
      </c>
      <c r="C23" s="26"/>
      <c r="E23" s="39"/>
      <c r="F23" s="39"/>
      <c r="G23" s="39"/>
      <c r="H23" s="39"/>
      <c r="I23" s="27"/>
      <c r="J23" s="27"/>
      <c r="K23" s="39"/>
    </row>
    <row r="24" spans="1:11" ht="13.5" thickBot="1">
      <c r="A24" s="46">
        <v>70</v>
      </c>
      <c r="B24" s="47">
        <v>141.1</v>
      </c>
      <c r="C24" s="26"/>
      <c r="E24" s="39"/>
      <c r="F24" s="39"/>
      <c r="G24" s="39"/>
      <c r="H24" s="39"/>
      <c r="I24" s="27"/>
      <c r="J24" s="27"/>
      <c r="K24" s="39"/>
    </row>
    <row r="25" spans="1:11" ht="13.5" thickBot="1">
      <c r="A25" s="44">
        <v>80</v>
      </c>
      <c r="B25" s="48">
        <v>149.5</v>
      </c>
      <c r="C25" s="26"/>
      <c r="E25" s="39"/>
      <c r="F25" s="39"/>
      <c r="G25" s="39"/>
      <c r="H25" s="39"/>
      <c r="I25" s="27"/>
      <c r="J25" s="27"/>
      <c r="K25" s="39"/>
    </row>
    <row r="26" spans="1:11" ht="12.75">
      <c r="A26" s="1"/>
      <c r="B26" s="1"/>
      <c r="C26" s="26"/>
      <c r="E26" s="39"/>
      <c r="F26" s="39"/>
      <c r="G26" s="39"/>
      <c r="H26" s="39"/>
      <c r="I26" s="27"/>
      <c r="J26" s="27"/>
      <c r="K26" s="39"/>
    </row>
    <row r="27" spans="1:11" ht="13.5" thickBot="1">
      <c r="A27" s="30" t="s">
        <v>56</v>
      </c>
      <c r="B27" s="1"/>
      <c r="C27" s="26"/>
      <c r="E27" s="39"/>
      <c r="F27" s="39"/>
      <c r="G27" s="39"/>
      <c r="H27" s="39"/>
      <c r="I27" s="27"/>
      <c r="J27" s="27"/>
      <c r="K27" s="39"/>
    </row>
    <row r="28" spans="1:11" ht="15.75" thickBot="1">
      <c r="A28" s="49" t="s">
        <v>57</v>
      </c>
      <c r="B28" s="50" t="s">
        <v>58</v>
      </c>
      <c r="C28" s="26"/>
      <c r="E28" s="39"/>
      <c r="F28" s="39"/>
      <c r="G28" s="39"/>
      <c r="H28" s="39"/>
      <c r="I28" s="27"/>
      <c r="J28" s="27"/>
      <c r="K28" s="39"/>
    </row>
    <row r="29" spans="1:11" ht="15.75" thickBot="1">
      <c r="A29" s="51">
        <v>5</v>
      </c>
      <c r="B29" s="52">
        <v>174.4</v>
      </c>
      <c r="C29" s="26"/>
      <c r="E29" s="39"/>
      <c r="F29" s="39"/>
      <c r="G29" s="39"/>
      <c r="H29" s="39"/>
      <c r="I29" s="27"/>
      <c r="J29" s="27"/>
      <c r="K29" s="39"/>
    </row>
    <row r="30" spans="1:11" ht="15.75" thickBot="1">
      <c r="A30" s="51">
        <v>10</v>
      </c>
      <c r="B30" s="52">
        <v>160.1</v>
      </c>
      <c r="C30" s="26"/>
      <c r="E30" s="39"/>
      <c r="F30" s="39"/>
      <c r="G30" s="39"/>
      <c r="H30" s="39"/>
      <c r="I30" s="27"/>
      <c r="J30" s="27"/>
      <c r="K30" s="39"/>
    </row>
    <row r="31" spans="1:11" ht="15.75" thickBot="1">
      <c r="A31" s="51">
        <v>15</v>
      </c>
      <c r="B31" s="52">
        <v>149.7</v>
      </c>
      <c r="C31" s="26"/>
      <c r="E31" s="39"/>
      <c r="F31" s="39"/>
      <c r="G31" s="39"/>
      <c r="H31" s="39"/>
      <c r="I31" s="27"/>
      <c r="J31" s="27"/>
      <c r="K31" s="39"/>
    </row>
    <row r="32" spans="1:11" ht="15.75" thickBot="1">
      <c r="A32" s="51">
        <v>20</v>
      </c>
      <c r="B32" s="52">
        <v>35.3</v>
      </c>
      <c r="C32" s="26"/>
      <c r="E32" s="39"/>
      <c r="F32" s="39"/>
      <c r="G32" s="39"/>
      <c r="H32" s="39"/>
      <c r="I32" s="27"/>
      <c r="J32" s="27"/>
      <c r="K32" s="39"/>
    </row>
    <row r="33" spans="1:11" ht="15.75" thickBot="1">
      <c r="A33" s="51">
        <v>25</v>
      </c>
      <c r="B33" s="52">
        <v>123.8</v>
      </c>
      <c r="C33" s="26"/>
      <c r="E33" s="39"/>
      <c r="F33" s="39"/>
      <c r="G33" s="39"/>
      <c r="H33" s="39"/>
      <c r="I33" s="39"/>
      <c r="J33" s="39"/>
      <c r="K33" s="39"/>
    </row>
    <row r="34" spans="1:11" ht="15.75" thickBot="1">
      <c r="A34" s="51">
        <v>30</v>
      </c>
      <c r="B34" s="52">
        <v>105.4</v>
      </c>
      <c r="C34" s="26"/>
      <c r="E34" s="39"/>
      <c r="F34" s="39"/>
      <c r="G34" s="39"/>
      <c r="H34" s="39"/>
      <c r="I34" s="39"/>
      <c r="J34" s="39"/>
      <c r="K34" s="39"/>
    </row>
    <row r="35" spans="1:3" ht="15.75" thickBot="1">
      <c r="A35" s="51">
        <v>35</v>
      </c>
      <c r="B35" s="52">
        <v>96.7</v>
      </c>
      <c r="C35" s="26"/>
    </row>
    <row r="36" spans="1:3" ht="15.75" thickBot="1">
      <c r="A36" s="51">
        <v>40</v>
      </c>
      <c r="B36" s="52">
        <v>87</v>
      </c>
      <c r="C36" s="26"/>
    </row>
    <row r="37" spans="1:3" ht="15.75" thickBot="1">
      <c r="A37" s="51">
        <v>45</v>
      </c>
      <c r="B37" s="52">
        <v>72.1</v>
      </c>
      <c r="C37" s="26"/>
    </row>
    <row r="38" spans="1:3" ht="15.75" thickBot="1">
      <c r="A38" s="51">
        <v>50</v>
      </c>
      <c r="B38" s="52">
        <v>57.6</v>
      </c>
      <c r="C38" s="26"/>
    </row>
    <row r="39" spans="1:3" ht="12.75">
      <c r="A39" s="30"/>
      <c r="B39" s="1"/>
      <c r="C39" s="26"/>
    </row>
    <row r="40" spans="1:3" ht="12.75">
      <c r="A40" s="1"/>
      <c r="B40" s="1"/>
      <c r="C40" s="26"/>
    </row>
    <row r="41" spans="1:3" ht="13.5" thickBot="1">
      <c r="A41" s="30" t="s">
        <v>59</v>
      </c>
      <c r="B41" s="1"/>
      <c r="C41" s="26"/>
    </row>
    <row r="42" spans="1:3" ht="25.5">
      <c r="A42" s="53" t="s">
        <v>60</v>
      </c>
      <c r="B42" s="54" t="s">
        <v>62</v>
      </c>
      <c r="C42" s="26"/>
    </row>
    <row r="43" spans="1:3" ht="13.5" thickBot="1">
      <c r="A43" s="44" t="s">
        <v>61</v>
      </c>
      <c r="B43" s="45" t="s">
        <v>63</v>
      </c>
      <c r="C43" s="26"/>
    </row>
    <row r="44" spans="1:3" ht="13.5" thickBot="1">
      <c r="A44" s="44">
        <v>0</v>
      </c>
      <c r="B44" s="45">
        <v>465.6</v>
      </c>
      <c r="C44" s="26"/>
    </row>
    <row r="45" spans="1:3" ht="13.5" thickBot="1">
      <c r="A45" s="44">
        <v>1</v>
      </c>
      <c r="B45" s="45">
        <v>452.2</v>
      </c>
      <c r="C45" s="26"/>
    </row>
    <row r="46" spans="1:3" ht="13.5" thickBot="1">
      <c r="A46" s="44">
        <v>2</v>
      </c>
      <c r="B46" s="45">
        <v>473.3</v>
      </c>
      <c r="C46" s="26"/>
    </row>
    <row r="47" spans="1:3" ht="13.5" thickBot="1">
      <c r="A47" s="44">
        <v>3</v>
      </c>
      <c r="B47" s="45">
        <v>487.2</v>
      </c>
      <c r="C47" s="26"/>
    </row>
    <row r="48" spans="1:3" ht="13.5" thickBot="1">
      <c r="A48" s="44">
        <v>4</v>
      </c>
      <c r="B48" s="45">
        <v>528.4</v>
      </c>
      <c r="C48" s="26"/>
    </row>
    <row r="49" spans="1:3" ht="13.5" thickBot="1">
      <c r="A49" s="44">
        <v>5</v>
      </c>
      <c r="B49" s="45">
        <v>547.4</v>
      </c>
      <c r="C49" s="26"/>
    </row>
    <row r="50" spans="1:3" ht="13.5" thickBot="1">
      <c r="A50" s="44">
        <v>6</v>
      </c>
      <c r="B50" s="45">
        <v>581.2</v>
      </c>
      <c r="C50" s="26"/>
    </row>
    <row r="51" spans="1:3" ht="13.5" thickBot="1">
      <c r="A51" s="44">
        <v>7</v>
      </c>
      <c r="B51" s="45">
        <v>598.9</v>
      </c>
      <c r="C51" s="26"/>
    </row>
    <row r="52" spans="1:3" ht="13.5" thickBot="1">
      <c r="A52" s="44">
        <v>8</v>
      </c>
      <c r="B52" s="45">
        <v>612.9</v>
      </c>
      <c r="C52" s="26"/>
    </row>
    <row r="53" spans="1:3" ht="13.5" thickBot="1">
      <c r="A53" s="44">
        <v>9</v>
      </c>
      <c r="B53" s="45">
        <v>635.4</v>
      </c>
      <c r="C53" s="26"/>
    </row>
    <row r="54" spans="1:3" ht="13.5" thickBot="1">
      <c r="A54" s="44">
        <v>10</v>
      </c>
      <c r="B54" s="45">
        <v>665.5</v>
      </c>
      <c r="C54" s="26"/>
    </row>
    <row r="55" spans="1:3" ht="13.5" thickBot="1">
      <c r="A55" s="44">
        <v>11</v>
      </c>
      <c r="B55" s="45">
        <v>622.1</v>
      </c>
      <c r="C55" s="26"/>
    </row>
    <row r="56" spans="1:3" ht="13.5" thickBot="1">
      <c r="A56" s="44">
        <v>12</v>
      </c>
      <c r="B56" s="45">
        <v>612.9</v>
      </c>
      <c r="C56" s="26"/>
    </row>
    <row r="57" spans="1:3" ht="13.5" thickBot="1">
      <c r="A57" s="44">
        <v>13</v>
      </c>
      <c r="B57" s="45">
        <v>646.5</v>
      </c>
      <c r="C57" s="26"/>
    </row>
    <row r="58" spans="1:3" ht="13.5" thickBot="1">
      <c r="A58" s="44">
        <v>14</v>
      </c>
      <c r="B58" s="45">
        <v>702.9</v>
      </c>
      <c r="C58" s="26"/>
    </row>
    <row r="59" spans="1:3" ht="13.5" thickBot="1">
      <c r="A59" s="44">
        <v>15</v>
      </c>
      <c r="B59" s="45">
        <v>738.6</v>
      </c>
      <c r="C59" s="26"/>
    </row>
    <row r="60" spans="1:3" ht="13.5" thickBot="1">
      <c r="A60" s="44">
        <v>16</v>
      </c>
      <c r="B60" s="45">
        <v>744.6</v>
      </c>
      <c r="C60" s="26"/>
    </row>
    <row r="61" spans="1:3" ht="12.75">
      <c r="A61" s="30"/>
      <c r="B61" s="1"/>
      <c r="C61" s="26"/>
    </row>
    <row r="62" spans="1:3" ht="13.5" thickBot="1">
      <c r="A62" s="1" t="s">
        <v>64</v>
      </c>
      <c r="B62" s="1"/>
      <c r="C62" s="26"/>
    </row>
    <row r="63" spans="1:3" ht="13.5" thickBot="1">
      <c r="A63" s="55" t="s">
        <v>65</v>
      </c>
      <c r="B63" s="56" t="s">
        <v>66</v>
      </c>
      <c r="C63" s="26"/>
    </row>
    <row r="64" spans="1:3" ht="13.5" thickBot="1">
      <c r="A64" s="57">
        <v>0</v>
      </c>
      <c r="B64" s="48">
        <v>127.2</v>
      </c>
      <c r="C64" s="26"/>
    </row>
    <row r="65" spans="1:3" ht="13.5" thickBot="1">
      <c r="A65" s="57">
        <v>1</v>
      </c>
      <c r="B65" s="48">
        <v>116.4</v>
      </c>
      <c r="C65" s="26"/>
    </row>
    <row r="66" spans="1:3" ht="13.5" thickBot="1">
      <c r="A66" s="57">
        <v>2</v>
      </c>
      <c r="B66" s="48">
        <v>107.7</v>
      </c>
      <c r="C66" s="26"/>
    </row>
    <row r="67" spans="1:3" ht="13.5" thickBot="1">
      <c r="A67" s="57">
        <v>3</v>
      </c>
      <c r="B67" s="48">
        <v>100.8</v>
      </c>
      <c r="C67" s="26"/>
    </row>
    <row r="68" spans="1:3" ht="13.5" thickBot="1">
      <c r="A68" s="57">
        <v>4</v>
      </c>
      <c r="B68" s="48">
        <v>95.3</v>
      </c>
      <c r="C68" s="26"/>
    </row>
    <row r="69" spans="1:3" ht="13.5" thickBot="1">
      <c r="A69" s="57">
        <v>5</v>
      </c>
      <c r="B69" s="48">
        <v>91</v>
      </c>
      <c r="C69" s="26"/>
    </row>
    <row r="70" spans="1:3" ht="13.5" thickBot="1">
      <c r="A70" s="57">
        <v>6</v>
      </c>
      <c r="B70" s="48">
        <v>87.7</v>
      </c>
      <c r="C70" s="26"/>
    </row>
    <row r="71" spans="1:3" ht="13.5" thickBot="1">
      <c r="A71" s="57">
        <v>7</v>
      </c>
      <c r="B71" s="48">
        <v>85.3</v>
      </c>
      <c r="C71" s="26"/>
    </row>
    <row r="72" spans="1:3" ht="13.5" thickBot="1">
      <c r="A72" s="57">
        <v>8</v>
      </c>
      <c r="B72" s="48">
        <v>82.9</v>
      </c>
      <c r="C72" s="26"/>
    </row>
    <row r="73" spans="1:3" ht="13.5" thickBot="1">
      <c r="A73" s="57">
        <v>9</v>
      </c>
      <c r="B73" s="48">
        <v>81.3</v>
      </c>
      <c r="C73" s="26"/>
    </row>
    <row r="74" spans="1:3" ht="13.5" thickBot="1">
      <c r="A74" s="57">
        <v>10</v>
      </c>
      <c r="B74" s="48">
        <v>79.9</v>
      </c>
      <c r="C74" s="26"/>
    </row>
    <row r="75" spans="1:3" ht="13.5" thickBot="1">
      <c r="A75" s="57">
        <v>11</v>
      </c>
      <c r="B75" s="48">
        <v>78.9</v>
      </c>
      <c r="C75" s="26"/>
    </row>
    <row r="76" spans="1:3" ht="12.75">
      <c r="A76" s="1"/>
      <c r="B76" s="1"/>
      <c r="C76" s="26"/>
    </row>
    <row r="77" spans="1:3" ht="12.75">
      <c r="A77" s="30"/>
      <c r="B77" s="1"/>
      <c r="C77" s="26"/>
    </row>
    <row r="78" spans="1:3" ht="12.75">
      <c r="A78" s="1"/>
      <c r="B78" s="1"/>
      <c r="C78" s="26"/>
    </row>
    <row r="79" spans="1:3" ht="12.75">
      <c r="A79" s="30"/>
      <c r="B79" s="1"/>
      <c r="C79" s="26"/>
    </row>
    <row r="80" spans="1:3" ht="12.75">
      <c r="A80" s="1"/>
      <c r="B80" s="1"/>
      <c r="C80" s="26"/>
    </row>
    <row r="81" spans="1:3" ht="12.75">
      <c r="A81" s="30"/>
      <c r="B81" s="1"/>
      <c r="C81" s="26"/>
    </row>
    <row r="82" spans="1:3" ht="12.75">
      <c r="A82" s="1"/>
      <c r="B82" s="1"/>
      <c r="C82" s="26"/>
    </row>
    <row r="83" spans="1:3" ht="12.75">
      <c r="A83" s="30"/>
      <c r="B83" s="1"/>
      <c r="C83" s="26"/>
    </row>
    <row r="84" spans="1:3" ht="12.75">
      <c r="A84" s="1"/>
      <c r="B84" s="1"/>
      <c r="C84" s="26"/>
    </row>
    <row r="85" spans="1:3" ht="12.75">
      <c r="A85" s="30"/>
      <c r="B85" s="1"/>
      <c r="C85" s="26"/>
    </row>
    <row r="86" spans="1:3" ht="12.75">
      <c r="A86" s="1"/>
      <c r="B86" s="1"/>
      <c r="C86" s="26"/>
    </row>
    <row r="87" spans="1:3" ht="12.75">
      <c r="A87" s="30"/>
      <c r="B87" s="1"/>
      <c r="C87" s="26"/>
    </row>
    <row r="88" spans="1:3" ht="12.75">
      <c r="A88" s="1"/>
      <c r="B88" s="1"/>
      <c r="C88" s="26"/>
    </row>
    <row r="89" spans="1:3" ht="12.75">
      <c r="A89" s="30"/>
      <c r="B89" s="1"/>
      <c r="C89" s="26"/>
    </row>
    <row r="90" spans="1:3" ht="12.75">
      <c r="A90" s="1"/>
      <c r="B90" s="1"/>
      <c r="C90" s="26"/>
    </row>
    <row r="91" spans="1:3" ht="12.75">
      <c r="A91" s="30"/>
      <c r="B91" s="1"/>
      <c r="C91" s="26"/>
    </row>
    <row r="92" spans="1:3" ht="12.75">
      <c r="A92" s="1"/>
      <c r="B92" s="1"/>
      <c r="C92" s="26"/>
    </row>
    <row r="93" spans="1:3" ht="12.75">
      <c r="A93" s="30"/>
      <c r="B93" s="1"/>
      <c r="C93" s="26"/>
    </row>
    <row r="94" spans="1:3" ht="12.75">
      <c r="A94" s="1"/>
      <c r="B94" s="1"/>
      <c r="C94" s="26"/>
    </row>
    <row r="95" spans="1:3" ht="12.75">
      <c r="A95" s="30"/>
      <c r="B95" s="1"/>
      <c r="C95" s="26"/>
    </row>
    <row r="96" spans="1:3" ht="12.75">
      <c r="A96" s="1"/>
      <c r="B96" s="1"/>
      <c r="C96" s="26"/>
    </row>
    <row r="97" spans="1:3" ht="12.75">
      <c r="A97" s="30"/>
      <c r="B97" s="1"/>
      <c r="C97" s="26"/>
    </row>
    <row r="98" spans="1:3" ht="12.75">
      <c r="A98" s="1"/>
      <c r="B98" s="1"/>
      <c r="C98" s="26"/>
    </row>
    <row r="99" spans="1:3" ht="12.75">
      <c r="A99" s="30"/>
      <c r="B99" s="1"/>
      <c r="C99" s="26"/>
    </row>
    <row r="100" spans="1:3" ht="12.75">
      <c r="A100" s="1"/>
      <c r="B100" s="1"/>
      <c r="C100" s="26"/>
    </row>
    <row r="101" spans="1:3" ht="12.75">
      <c r="A101" s="30"/>
      <c r="B101" s="1"/>
      <c r="C101" s="26"/>
    </row>
    <row r="102" spans="1:3" ht="12.75">
      <c r="A102" s="1"/>
      <c r="B102" s="1"/>
      <c r="C102" s="26"/>
    </row>
    <row r="103" spans="1:3" ht="12.75">
      <c r="A103" s="30"/>
      <c r="B103" s="1"/>
      <c r="C103" s="26"/>
    </row>
    <row r="104" spans="1:3" ht="12.75">
      <c r="A104" s="1"/>
      <c r="B104" s="1"/>
      <c r="C104" s="26"/>
    </row>
    <row r="105" spans="1:3" ht="12.75">
      <c r="A105" s="30"/>
      <c r="B105" s="1"/>
      <c r="C105" s="26"/>
    </row>
    <row r="106" spans="1:3" ht="12.75">
      <c r="A106" s="1"/>
      <c r="B106" s="1"/>
      <c r="C106" s="26"/>
    </row>
    <row r="107" spans="1:3" ht="12.75">
      <c r="A107" s="30"/>
      <c r="B107" s="1"/>
      <c r="C107" s="26"/>
    </row>
    <row r="108" spans="1:3" ht="12.75">
      <c r="A108" s="1"/>
      <c r="B108" s="1"/>
      <c r="C108" s="26"/>
    </row>
    <row r="109" spans="1:3" ht="12.75">
      <c r="A109" s="30"/>
      <c r="B109" s="1"/>
      <c r="C109" s="26"/>
    </row>
    <row r="110" spans="1:3" ht="12.75">
      <c r="A110" s="1"/>
      <c r="B110" s="1"/>
      <c r="C110" s="26"/>
    </row>
    <row r="111" spans="1:3" ht="12.75">
      <c r="A111" s="30"/>
      <c r="B111" s="1"/>
      <c r="C111" s="26"/>
    </row>
    <row r="112" spans="1:3" ht="12.75">
      <c r="A112" s="1"/>
      <c r="B112" s="1"/>
      <c r="C112" s="26"/>
    </row>
    <row r="113" spans="1:3" ht="12.75">
      <c r="A113" s="30"/>
      <c r="B113" s="1"/>
      <c r="C113" s="26"/>
    </row>
    <row r="114" spans="1:3" ht="12.75">
      <c r="A114" s="1"/>
      <c r="B114" s="1"/>
      <c r="C114" s="26"/>
    </row>
    <row r="115" spans="1:3" ht="12.75">
      <c r="A115" s="30"/>
      <c r="B115" s="1"/>
      <c r="C115" s="26"/>
    </row>
    <row r="116" spans="1:3" ht="12.75">
      <c r="A116" s="1"/>
      <c r="B116" s="1"/>
      <c r="C116" s="26"/>
    </row>
    <row r="117" spans="1:3" ht="12.75">
      <c r="A117" s="30"/>
      <c r="B117" s="1"/>
      <c r="C117" s="26"/>
    </row>
    <row r="118" spans="1:3" ht="12.75">
      <c r="A118" s="1"/>
      <c r="B118" s="1"/>
      <c r="C118" s="26"/>
    </row>
    <row r="119" spans="1:3" ht="12.75">
      <c r="A119" s="30"/>
      <c r="B119" s="1"/>
      <c r="C119" s="26"/>
    </row>
    <row r="120" spans="1:3" ht="12.75">
      <c r="A120" s="1"/>
      <c r="B120" s="1"/>
      <c r="C120" s="26"/>
    </row>
    <row r="121" spans="1:3" ht="12.75">
      <c r="A121" s="30"/>
      <c r="B121" s="1"/>
      <c r="C121" s="26"/>
    </row>
    <row r="122" spans="1:3" ht="12.75">
      <c r="A122" s="1"/>
      <c r="B122" s="1"/>
      <c r="C122" s="26"/>
    </row>
    <row r="123" spans="1:3" ht="12.75">
      <c r="A123" s="30"/>
      <c r="B123" s="1"/>
      <c r="C123" s="26"/>
    </row>
    <row r="124" spans="1:3" ht="12.75">
      <c r="A124" s="1"/>
      <c r="B124" s="1"/>
      <c r="C124" s="26"/>
    </row>
    <row r="125" spans="1:3" ht="12.75">
      <c r="A125" s="30"/>
      <c r="B125" s="1"/>
      <c r="C125" s="26"/>
    </row>
    <row r="126" spans="1:3" ht="12.75">
      <c r="A126" s="1"/>
      <c r="B126" s="1"/>
      <c r="C126" s="26"/>
    </row>
    <row r="127" spans="1:3" ht="12.75">
      <c r="A127" s="30"/>
      <c r="B127" s="1"/>
      <c r="C127" s="26"/>
    </row>
    <row r="128" spans="1:3" ht="12.75">
      <c r="A128" s="1"/>
      <c r="B128" s="1"/>
      <c r="C128" s="26"/>
    </row>
    <row r="129" spans="1:3" ht="12.75">
      <c r="A129" s="30"/>
      <c r="B129" s="1"/>
      <c r="C129" s="26"/>
    </row>
    <row r="130" spans="1:3" ht="12.75">
      <c r="A130" s="1"/>
      <c r="B130" s="1"/>
      <c r="C130" s="26"/>
    </row>
    <row r="131" spans="1:3" ht="12.75">
      <c r="A131" s="30"/>
      <c r="B131" s="1"/>
      <c r="C131" s="26"/>
    </row>
    <row r="132" spans="1:3" ht="12.75">
      <c r="A132" s="1"/>
      <c r="B132" s="1"/>
      <c r="C132" s="26"/>
    </row>
    <row r="133" spans="1:3" ht="12.75">
      <c r="A133" s="30"/>
      <c r="B133" s="1"/>
      <c r="C133" s="26"/>
    </row>
    <row r="134" spans="1:3" ht="12.75">
      <c r="A134" s="1"/>
      <c r="B134" s="1"/>
      <c r="C134" s="26"/>
    </row>
    <row r="135" spans="1:3" ht="12.75">
      <c r="A135" s="30"/>
      <c r="B135" s="1"/>
      <c r="C135" s="26"/>
    </row>
    <row r="136" spans="1:3" ht="12.75">
      <c r="A136" s="1"/>
      <c r="B136" s="1"/>
      <c r="C136" s="26"/>
    </row>
    <row r="137" spans="1:3" ht="12.75">
      <c r="A137" s="30"/>
      <c r="B137" s="1"/>
      <c r="C137" s="26"/>
    </row>
    <row r="138" spans="1:3" ht="12.75">
      <c r="A138" s="1"/>
      <c r="B138" s="1"/>
      <c r="C138" s="26"/>
    </row>
    <row r="139" spans="1:3" ht="12.75">
      <c r="A139" s="30"/>
      <c r="B139" s="1"/>
      <c r="C139" s="26"/>
    </row>
    <row r="140" spans="1:3" ht="12.75">
      <c r="A140" s="1"/>
      <c r="B140" s="1"/>
      <c r="C140" s="26"/>
    </row>
    <row r="141" spans="1:3" ht="12.75">
      <c r="A141" s="30"/>
      <c r="B141" s="1"/>
      <c r="C141" s="26"/>
    </row>
    <row r="142" spans="1:3" ht="12.75">
      <c r="A142" s="1"/>
      <c r="B142" s="1"/>
      <c r="C142" s="26"/>
    </row>
    <row r="143" spans="1:3" ht="12.75">
      <c r="A143" s="30"/>
      <c r="B143" s="1"/>
      <c r="C143" s="26"/>
    </row>
    <row r="144" spans="1:3" ht="12.75">
      <c r="A144" s="1"/>
      <c r="B144" s="1"/>
      <c r="C144" s="26"/>
    </row>
    <row r="145" spans="1:3" ht="12.75">
      <c r="A145" s="30"/>
      <c r="B145" s="1"/>
      <c r="C145" s="26"/>
    </row>
    <row r="146" spans="1:3" ht="12.75">
      <c r="A146" s="1"/>
      <c r="B146" s="1"/>
      <c r="C146" s="26"/>
    </row>
    <row r="147" spans="1:3" ht="12.75">
      <c r="A147" s="30"/>
      <c r="B147" s="1"/>
      <c r="C147" s="26"/>
    </row>
    <row r="148" spans="1:3" ht="12.75">
      <c r="A148" s="1"/>
      <c r="B148" s="1"/>
      <c r="C148" s="26"/>
    </row>
    <row r="149" spans="1:3" ht="12.75">
      <c r="A149" s="30"/>
      <c r="B149" s="1"/>
      <c r="C149" s="26"/>
    </row>
    <row r="150" spans="1:3" ht="12.75">
      <c r="A150" s="1"/>
      <c r="B150" s="1"/>
      <c r="C150" s="26"/>
    </row>
    <row r="151" spans="1:3" ht="12.75">
      <c r="A151" s="30"/>
      <c r="B151" s="1"/>
      <c r="C151" s="26"/>
    </row>
    <row r="152" spans="1:3" ht="12.75">
      <c r="A152" s="30"/>
      <c r="B152" s="1"/>
      <c r="C152" s="26"/>
    </row>
    <row r="153" spans="1:3" ht="12.75">
      <c r="A153" s="30"/>
      <c r="B153" s="1"/>
      <c r="C153" s="26"/>
    </row>
    <row r="154" spans="1:3" ht="12.75">
      <c r="A154" s="30"/>
      <c r="B154" s="1"/>
      <c r="C154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1"/>
  <sheetViews>
    <sheetView workbookViewId="0" topLeftCell="A1">
      <selection activeCell="A1" sqref="A1"/>
    </sheetView>
  </sheetViews>
  <sheetFormatPr defaultColWidth="9.140625" defaultRowHeight="12.75"/>
  <sheetData>
    <row r="1" ht="13.5" thickBot="1">
      <c r="A1" t="s">
        <v>68</v>
      </c>
    </row>
    <row r="2" spans="1:2" ht="13.5" thickBot="1">
      <c r="A2" s="61" t="s">
        <v>0</v>
      </c>
      <c r="B2" s="62" t="s">
        <v>67</v>
      </c>
    </row>
    <row r="3" spans="1:2" ht="13.5" thickBot="1">
      <c r="A3" s="57">
        <v>5</v>
      </c>
      <c r="B3" s="48">
        <v>457.4</v>
      </c>
    </row>
    <row r="4" spans="1:2" ht="13.5" thickBot="1">
      <c r="A4" s="57">
        <v>10</v>
      </c>
      <c r="B4" s="48">
        <v>250.9</v>
      </c>
    </row>
    <row r="5" spans="1:2" ht="13.5" thickBot="1">
      <c r="A5" s="57">
        <v>15</v>
      </c>
      <c r="B5" s="48">
        <v>138.7</v>
      </c>
    </row>
    <row r="6" spans="1:2" ht="13.5" thickBot="1">
      <c r="A6" s="57">
        <v>20</v>
      </c>
      <c r="B6" s="48">
        <v>76.2</v>
      </c>
    </row>
    <row r="7" spans="1:2" ht="13.5" thickBot="1">
      <c r="A7" s="57">
        <v>25</v>
      </c>
      <c r="B7" s="48">
        <v>41.4</v>
      </c>
    </row>
    <row r="8" spans="1:2" ht="13.5" thickBot="1">
      <c r="A8" s="57">
        <v>30</v>
      </c>
      <c r="B8" s="48">
        <v>22.9</v>
      </c>
    </row>
    <row r="9" spans="1:2" ht="13.5" thickBot="1">
      <c r="A9" s="57">
        <v>35</v>
      </c>
      <c r="B9" s="48">
        <v>12.6</v>
      </c>
    </row>
    <row r="10" spans="1:2" ht="13.5" thickBot="1">
      <c r="A10" s="57">
        <v>40</v>
      </c>
      <c r="B10" s="48">
        <v>78</v>
      </c>
    </row>
    <row r="11" spans="1:2" ht="13.5" thickBot="1">
      <c r="A11" s="57">
        <v>45</v>
      </c>
      <c r="B11" s="48">
        <v>4.5</v>
      </c>
    </row>
    <row r="12" spans="1:2" ht="13.5" thickBot="1">
      <c r="A12" s="57">
        <v>50</v>
      </c>
      <c r="B12" s="48">
        <v>1.8</v>
      </c>
    </row>
    <row r="13" spans="1:2" ht="13.5" thickBot="1">
      <c r="A13" s="57">
        <v>55</v>
      </c>
      <c r="B13" s="48">
        <v>1.4</v>
      </c>
    </row>
    <row r="14" spans="1:2" ht="13.5" thickBot="1">
      <c r="A14" s="57">
        <v>60</v>
      </c>
      <c r="B14" s="48">
        <v>0.8</v>
      </c>
    </row>
    <row r="16" ht="13.5" thickBot="1">
      <c r="A16" t="s">
        <v>69</v>
      </c>
    </row>
    <row r="17" spans="1:2" ht="13.5" thickBot="1">
      <c r="A17" s="61" t="s">
        <v>0</v>
      </c>
      <c r="B17" s="62" t="s">
        <v>67</v>
      </c>
    </row>
    <row r="18" spans="1:2" ht="13.5" thickBot="1">
      <c r="A18" s="57">
        <v>0</v>
      </c>
      <c r="B18" s="45">
        <v>172</v>
      </c>
    </row>
    <row r="19" spans="1:2" ht="13.5" thickBot="1">
      <c r="A19" s="57">
        <v>1</v>
      </c>
      <c r="B19" s="45">
        <v>195</v>
      </c>
    </row>
    <row r="20" spans="1:2" ht="13.5" thickBot="1">
      <c r="A20" s="57">
        <v>2</v>
      </c>
      <c r="B20" s="45">
        <v>216</v>
      </c>
    </row>
    <row r="21" spans="1:2" ht="13.5" thickBot="1">
      <c r="A21" s="57">
        <v>3</v>
      </c>
      <c r="B21" s="45">
        <v>230</v>
      </c>
    </row>
    <row r="22" spans="1:2" ht="13.5" thickBot="1">
      <c r="A22" s="57">
        <v>4</v>
      </c>
      <c r="B22" s="45">
        <v>244</v>
      </c>
    </row>
    <row r="23" spans="1:2" ht="13.5" thickBot="1">
      <c r="A23" s="57">
        <v>5</v>
      </c>
      <c r="B23" s="45">
        <v>256</v>
      </c>
    </row>
    <row r="24" spans="1:2" ht="13.5" thickBot="1">
      <c r="A24" s="57">
        <v>6</v>
      </c>
      <c r="B24" s="45">
        <v>261</v>
      </c>
    </row>
    <row r="25" spans="1:2" ht="13.5" thickBot="1">
      <c r="A25" s="57">
        <v>7</v>
      </c>
      <c r="B25" s="45">
        <v>266</v>
      </c>
    </row>
    <row r="26" spans="1:2" ht="13.5" thickBot="1">
      <c r="A26" s="57">
        <v>8</v>
      </c>
      <c r="B26" s="45">
        <v>264</v>
      </c>
    </row>
    <row r="27" spans="1:2" ht="13.5" thickBot="1">
      <c r="A27" s="57">
        <v>9</v>
      </c>
      <c r="B27" s="45">
        <v>262</v>
      </c>
    </row>
    <row r="28" spans="1:2" ht="13.5" thickBot="1">
      <c r="A28" s="57">
        <v>10</v>
      </c>
      <c r="B28" s="45">
        <v>255</v>
      </c>
    </row>
    <row r="29" spans="1:2" ht="13.5" thickBot="1">
      <c r="A29" s="57">
        <v>11</v>
      </c>
      <c r="B29" s="45">
        <v>247</v>
      </c>
    </row>
    <row r="31" ht="13.5" thickBot="1">
      <c r="A31" t="s">
        <v>70</v>
      </c>
    </row>
    <row r="32" spans="1:2" ht="13.5" thickBot="1">
      <c r="A32" s="61" t="s">
        <v>0</v>
      </c>
      <c r="B32" s="62" t="s">
        <v>67</v>
      </c>
    </row>
    <row r="33" spans="1:2" ht="13.5" thickBot="1">
      <c r="A33" s="57">
        <v>0</v>
      </c>
      <c r="B33" s="48">
        <v>314.27</v>
      </c>
    </row>
    <row r="34" spans="1:2" ht="13.5" thickBot="1">
      <c r="A34" s="57">
        <v>0.5</v>
      </c>
      <c r="B34" s="48">
        <v>297.66</v>
      </c>
    </row>
    <row r="35" spans="1:2" ht="13.5" thickBot="1">
      <c r="A35" s="57">
        <v>1</v>
      </c>
      <c r="B35" s="48">
        <v>282.01</v>
      </c>
    </row>
    <row r="36" spans="1:2" ht="13.5" thickBot="1">
      <c r="A36" s="57">
        <v>1.5</v>
      </c>
      <c r="B36" s="48">
        <v>267.46</v>
      </c>
    </row>
    <row r="37" spans="1:2" ht="13.5" thickBot="1">
      <c r="A37" s="57">
        <v>2</v>
      </c>
      <c r="B37" s="48">
        <v>249.19</v>
      </c>
    </row>
    <row r="38" spans="1:2" ht="13.5" thickBot="1">
      <c r="A38" s="57">
        <v>2.5</v>
      </c>
      <c r="B38" s="48">
        <v>235.1</v>
      </c>
    </row>
    <row r="39" spans="1:2" ht="13.5" thickBot="1">
      <c r="A39" s="57">
        <v>3</v>
      </c>
      <c r="B39" s="48">
        <v>218.96</v>
      </c>
    </row>
    <row r="40" spans="1:2" ht="13.5" thickBot="1">
      <c r="A40" s="57">
        <v>3.5</v>
      </c>
      <c r="B40" s="48">
        <v>20.06</v>
      </c>
    </row>
    <row r="41" spans="1:2" ht="13.5" thickBot="1">
      <c r="A41" s="57">
        <v>4</v>
      </c>
      <c r="B41" s="48">
        <v>184.62</v>
      </c>
    </row>
    <row r="42" spans="1:2" ht="13.5" thickBot="1">
      <c r="A42" s="57">
        <v>4.5</v>
      </c>
      <c r="B42" s="48">
        <v>166.8</v>
      </c>
    </row>
    <row r="43" spans="1:2" ht="13.5" thickBot="1">
      <c r="A43" s="57">
        <v>5</v>
      </c>
      <c r="B43" s="48">
        <v>145.85</v>
      </c>
    </row>
    <row r="44" spans="1:2" ht="13.5" thickBot="1">
      <c r="A44" s="57">
        <v>5.5</v>
      </c>
      <c r="B44" s="48">
        <v>131.63</v>
      </c>
    </row>
    <row r="46" ht="13.5" thickBot="1">
      <c r="A46" t="s">
        <v>71</v>
      </c>
    </row>
    <row r="47" spans="1:2" ht="13.5" thickBot="1">
      <c r="A47" s="61" t="s">
        <v>0</v>
      </c>
      <c r="B47" s="62" t="s">
        <v>67</v>
      </c>
    </row>
    <row r="48" spans="1:2" ht="13.5" thickBot="1">
      <c r="A48" s="57">
        <v>1</v>
      </c>
      <c r="B48" s="48">
        <v>239.7</v>
      </c>
    </row>
    <row r="49" spans="1:2" ht="13.5" thickBot="1">
      <c r="A49" s="57">
        <v>2</v>
      </c>
      <c r="B49" s="48">
        <v>296.6</v>
      </c>
    </row>
    <row r="50" spans="1:2" ht="13.5" thickBot="1">
      <c r="A50" s="57">
        <v>3</v>
      </c>
      <c r="B50" s="48">
        <v>386.6</v>
      </c>
    </row>
    <row r="51" spans="1:2" ht="13.5" thickBot="1">
      <c r="A51" s="57">
        <v>4</v>
      </c>
      <c r="B51" s="48">
        <v>469.9</v>
      </c>
    </row>
    <row r="52" spans="1:2" ht="13.5" thickBot="1">
      <c r="A52" s="57">
        <v>5</v>
      </c>
      <c r="B52" s="48">
        <v>597.6</v>
      </c>
    </row>
    <row r="53" spans="1:2" ht="13.5" thickBot="1">
      <c r="A53" s="57">
        <v>6</v>
      </c>
      <c r="B53" s="48">
        <v>777.3</v>
      </c>
    </row>
    <row r="54" spans="1:2" ht="13.5" thickBot="1">
      <c r="A54" s="57">
        <v>7</v>
      </c>
      <c r="B54" s="48">
        <v>952.2</v>
      </c>
    </row>
    <row r="55" spans="1:2" ht="13.5" thickBot="1">
      <c r="A55" s="57">
        <v>8</v>
      </c>
      <c r="B55" s="48">
        <v>1180</v>
      </c>
    </row>
    <row r="56" spans="1:2" ht="13.5" thickBot="1">
      <c r="A56" s="57">
        <v>9</v>
      </c>
      <c r="B56" s="48">
        <v>1424.4</v>
      </c>
    </row>
    <row r="57" spans="1:2" ht="13.5" thickBot="1">
      <c r="A57" s="57">
        <v>10</v>
      </c>
      <c r="B57" s="48">
        <v>1682.6</v>
      </c>
    </row>
    <row r="58" spans="1:2" ht="13.5" thickBot="1">
      <c r="A58" s="57">
        <v>11</v>
      </c>
      <c r="B58" s="48">
        <v>1980.3</v>
      </c>
    </row>
    <row r="59" spans="1:2" ht="13.5" thickBot="1">
      <c r="A59" s="57">
        <v>12</v>
      </c>
      <c r="B59" s="48">
        <v>2309.7</v>
      </c>
    </row>
    <row r="61" ht="13.5" thickBot="1">
      <c r="A61" t="s">
        <v>72</v>
      </c>
    </row>
    <row r="62" spans="1:2" ht="13.5" thickBot="1">
      <c r="A62" s="61" t="s">
        <v>0</v>
      </c>
      <c r="B62" s="62" t="s">
        <v>67</v>
      </c>
    </row>
    <row r="63" spans="1:2" ht="13.5" thickBot="1">
      <c r="A63" s="57">
        <v>1992</v>
      </c>
      <c r="B63" s="63">
        <v>45619</v>
      </c>
    </row>
    <row r="64" spans="1:2" ht="13.5" thickBot="1">
      <c r="A64" s="57">
        <v>1993</v>
      </c>
      <c r="B64" s="63">
        <v>49529</v>
      </c>
    </row>
    <row r="65" spans="1:2" ht="13.5" thickBot="1">
      <c r="A65" s="57">
        <v>1994</v>
      </c>
      <c r="B65" s="63">
        <v>53405</v>
      </c>
    </row>
    <row r="66" spans="1:2" ht="13.5" thickBot="1">
      <c r="A66" s="57">
        <v>1995</v>
      </c>
      <c r="B66" s="63">
        <v>57228</v>
      </c>
    </row>
    <row r="67" spans="1:2" ht="13.5" thickBot="1">
      <c r="A67" s="57">
        <v>1996</v>
      </c>
      <c r="B67" s="63">
        <v>60877</v>
      </c>
    </row>
    <row r="68" spans="1:2" ht="13.5" thickBot="1">
      <c r="A68" s="57">
        <v>1997</v>
      </c>
      <c r="B68" s="63">
        <v>65003</v>
      </c>
    </row>
    <row r="69" spans="1:2" ht="13.5" thickBot="1">
      <c r="A69" s="57">
        <v>1998</v>
      </c>
      <c r="B69" s="63">
        <v>68849</v>
      </c>
    </row>
    <row r="70" spans="1:2" ht="13.5" thickBot="1">
      <c r="A70" s="57">
        <v>1999</v>
      </c>
      <c r="B70" s="63">
        <v>72399</v>
      </c>
    </row>
    <row r="71" spans="1:2" ht="13.5" thickBot="1">
      <c r="A71" s="57">
        <v>2000</v>
      </c>
      <c r="B71" s="63">
        <v>76529</v>
      </c>
    </row>
    <row r="72" spans="1:2" ht="13.5" thickBot="1">
      <c r="A72" s="57">
        <v>2001</v>
      </c>
      <c r="B72" s="63">
        <v>80448</v>
      </c>
    </row>
    <row r="73" spans="1:2" ht="13.5" thickBot="1">
      <c r="A73" s="57">
        <v>2002</v>
      </c>
      <c r="B73" s="63">
        <v>84030</v>
      </c>
    </row>
    <row r="74" spans="1:2" ht="13.5" thickBot="1">
      <c r="A74" s="57">
        <v>2003</v>
      </c>
      <c r="B74" s="63">
        <v>88027</v>
      </c>
    </row>
    <row r="76" ht="13.5" thickBot="1">
      <c r="A76" t="s">
        <v>73</v>
      </c>
    </row>
    <row r="77" spans="1:2" ht="15.75" thickBot="1">
      <c r="A77" s="64" t="s">
        <v>0</v>
      </c>
      <c r="B77" s="65" t="s">
        <v>67</v>
      </c>
    </row>
    <row r="78" spans="1:2" ht="13.5" thickBot="1">
      <c r="A78" s="66">
        <v>0</v>
      </c>
      <c r="B78" s="47">
        <v>-68</v>
      </c>
    </row>
    <row r="79" spans="1:2" ht="13.5" thickBot="1">
      <c r="A79" s="66">
        <v>1</v>
      </c>
      <c r="B79" s="47">
        <v>-66.1</v>
      </c>
    </row>
    <row r="80" spans="1:2" ht="13.5" thickBot="1">
      <c r="A80" s="66">
        <v>2</v>
      </c>
      <c r="B80" s="47">
        <v>-62.6</v>
      </c>
    </row>
    <row r="81" spans="1:2" ht="13.5" thickBot="1">
      <c r="A81" s="66">
        <v>3</v>
      </c>
      <c r="B81" s="47">
        <v>-56.3</v>
      </c>
    </row>
    <row r="82" spans="1:2" ht="13.5" thickBot="1">
      <c r="A82" s="66">
        <v>4</v>
      </c>
      <c r="B82" s="47">
        <v>-47.3</v>
      </c>
    </row>
    <row r="83" spans="1:2" ht="13.5" thickBot="1">
      <c r="A83" s="66">
        <v>5</v>
      </c>
      <c r="B83" s="47">
        <v>-35.4</v>
      </c>
    </row>
    <row r="84" spans="1:2" ht="13.5" thickBot="1">
      <c r="A84" s="66">
        <v>6</v>
      </c>
      <c r="B84" s="47">
        <v>-23.4</v>
      </c>
    </row>
    <row r="85" spans="1:2" ht="13.5" thickBot="1">
      <c r="A85" s="66">
        <v>7</v>
      </c>
      <c r="B85" s="47">
        <v>-1</v>
      </c>
    </row>
    <row r="86" spans="1:2" ht="13.5" thickBot="1">
      <c r="A86" s="66">
        <v>8</v>
      </c>
      <c r="B86" s="47">
        <v>11.4</v>
      </c>
    </row>
    <row r="87" spans="1:2" ht="13.5" thickBot="1">
      <c r="A87" s="66">
        <v>9</v>
      </c>
      <c r="B87" s="47">
        <v>34.3</v>
      </c>
    </row>
    <row r="88" spans="1:2" ht="13.5" thickBot="1">
      <c r="A88" s="66">
        <v>10</v>
      </c>
      <c r="B88" s="47">
        <v>61.3</v>
      </c>
    </row>
    <row r="89" spans="1:2" ht="13.5" thickBot="1">
      <c r="A89" s="66">
        <v>11</v>
      </c>
      <c r="B89" s="47">
        <v>91.8</v>
      </c>
    </row>
    <row r="90" spans="1:2" ht="13.5" thickBot="1">
      <c r="A90" s="66">
        <v>12</v>
      </c>
      <c r="B90" s="47">
        <v>119.3</v>
      </c>
    </row>
    <row r="91" spans="1:2" ht="13.5" thickBot="1">
      <c r="A91" s="66">
        <v>13</v>
      </c>
      <c r="B91" s="47">
        <v>151.8</v>
      </c>
    </row>
    <row r="92" spans="1:2" ht="13.5" thickBot="1">
      <c r="A92" s="66">
        <v>14</v>
      </c>
      <c r="B92" s="47">
        <v>188.5</v>
      </c>
    </row>
    <row r="93" spans="1:2" ht="13.5" thickBot="1">
      <c r="A93" s="66">
        <v>15</v>
      </c>
      <c r="B93" s="47">
        <v>225.8</v>
      </c>
    </row>
    <row r="94" spans="1:2" ht="13.5" thickBot="1">
      <c r="A94" s="66">
        <v>16</v>
      </c>
      <c r="B94" s="47">
        <v>266.4</v>
      </c>
    </row>
    <row r="95" spans="1:2" ht="13.5" thickBot="1">
      <c r="A95" s="66">
        <v>17</v>
      </c>
      <c r="B95" s="47">
        <v>309.1</v>
      </c>
    </row>
    <row r="96" spans="1:2" ht="13.5" thickBot="1">
      <c r="A96" s="66">
        <v>18</v>
      </c>
      <c r="B96" s="47">
        <v>352.1</v>
      </c>
    </row>
    <row r="97" spans="1:2" ht="13.5" thickBot="1">
      <c r="A97" s="66">
        <v>19</v>
      </c>
      <c r="B97" s="47">
        <v>402.4</v>
      </c>
    </row>
    <row r="98" spans="1:2" ht="13.5" thickBot="1">
      <c r="A98" s="66">
        <v>20</v>
      </c>
      <c r="B98" s="47">
        <v>451.2</v>
      </c>
    </row>
    <row r="100" ht="13.5" thickBot="1">
      <c r="A100" t="s">
        <v>74</v>
      </c>
    </row>
    <row r="101" spans="1:2" ht="15.75" thickBot="1">
      <c r="A101" s="67" t="s">
        <v>0</v>
      </c>
      <c r="B101" s="68" t="s">
        <v>67</v>
      </c>
    </row>
    <row r="102" spans="1:2" ht="13.5" thickBot="1">
      <c r="A102" s="66">
        <v>0</v>
      </c>
      <c r="B102" s="47">
        <v>10.65</v>
      </c>
    </row>
    <row r="103" spans="1:2" ht="13.5" thickBot="1">
      <c r="A103" s="66">
        <v>1</v>
      </c>
      <c r="B103" s="47">
        <v>8.46</v>
      </c>
    </row>
    <row r="104" spans="1:2" ht="13.5" thickBot="1">
      <c r="A104" s="66">
        <v>2</v>
      </c>
      <c r="B104" s="47">
        <v>7.1</v>
      </c>
    </row>
    <row r="105" spans="1:2" ht="13.5" thickBot="1">
      <c r="A105" s="66">
        <v>3</v>
      </c>
      <c r="B105" s="47">
        <v>5.6</v>
      </c>
    </row>
    <row r="106" spans="1:2" ht="13.5" thickBot="1">
      <c r="A106" s="66">
        <v>4</v>
      </c>
      <c r="B106" s="47">
        <v>4.74</v>
      </c>
    </row>
    <row r="107" spans="1:2" ht="13.5" thickBot="1">
      <c r="A107" s="66">
        <v>5</v>
      </c>
      <c r="B107" s="47">
        <v>3.9</v>
      </c>
    </row>
    <row r="108" spans="1:2" ht="13.5" thickBot="1">
      <c r="A108" s="66">
        <v>6</v>
      </c>
      <c r="B108" s="47">
        <v>3.09</v>
      </c>
    </row>
    <row r="109" spans="1:2" ht="13.5" thickBot="1">
      <c r="A109" s="66">
        <v>7</v>
      </c>
      <c r="B109" s="47">
        <v>2.62</v>
      </c>
    </row>
    <row r="110" spans="1:2" ht="13.5" thickBot="1">
      <c r="A110" s="66">
        <v>8</v>
      </c>
      <c r="B110" s="47">
        <v>2</v>
      </c>
    </row>
    <row r="111" spans="1:2" ht="13.5" thickBot="1">
      <c r="A111" s="66">
        <v>9</v>
      </c>
      <c r="B111" s="47">
        <v>1.55</v>
      </c>
    </row>
    <row r="112" spans="1:2" ht="13.5" thickBot="1">
      <c r="A112" s="66">
        <v>10</v>
      </c>
      <c r="B112" s="47">
        <v>1.47</v>
      </c>
    </row>
    <row r="113" spans="1:2" ht="13.5" thickBot="1">
      <c r="A113" s="66">
        <v>11</v>
      </c>
      <c r="B113" s="47">
        <v>0.98</v>
      </c>
    </row>
    <row r="114" spans="1:2" ht="13.5" thickBot="1">
      <c r="A114" s="66">
        <v>12</v>
      </c>
      <c r="B114" s="47">
        <v>0.76</v>
      </c>
    </row>
    <row r="115" spans="1:2" ht="13.5" thickBot="1">
      <c r="A115" s="66">
        <v>13</v>
      </c>
      <c r="B115" s="47">
        <v>0.97</v>
      </c>
    </row>
    <row r="116" spans="1:2" ht="13.5" thickBot="1">
      <c r="A116" s="66">
        <v>14</v>
      </c>
      <c r="B116" s="47">
        <v>0.62</v>
      </c>
    </row>
    <row r="117" spans="1:2" ht="13.5" thickBot="1">
      <c r="A117" s="66">
        <v>15</v>
      </c>
      <c r="B117" s="47">
        <v>0.49</v>
      </c>
    </row>
    <row r="118" spans="1:2" ht="13.5" thickBot="1">
      <c r="A118" s="66">
        <v>16</v>
      </c>
      <c r="B118" s="47">
        <v>0.42</v>
      </c>
    </row>
    <row r="119" spans="1:2" ht="13.5" thickBot="1">
      <c r="A119" s="66">
        <v>17</v>
      </c>
      <c r="B119" s="47">
        <v>0.29</v>
      </c>
    </row>
    <row r="120" spans="1:2" ht="13.5" thickBot="1">
      <c r="A120" s="66">
        <v>18</v>
      </c>
      <c r="B120" s="47">
        <v>0.27</v>
      </c>
    </row>
    <row r="121" spans="1:2" ht="13.5" thickBot="1">
      <c r="A121" s="66">
        <v>19</v>
      </c>
      <c r="B121" s="47">
        <v>0.21</v>
      </c>
    </row>
    <row r="122" spans="1:2" ht="13.5" thickBot="1">
      <c r="A122" s="66">
        <v>20</v>
      </c>
      <c r="B122" s="47">
        <v>0.2</v>
      </c>
    </row>
    <row r="124" ht="13.5" thickBot="1">
      <c r="A124" t="s">
        <v>75</v>
      </c>
    </row>
    <row r="125" spans="1:2" ht="15.75" thickBot="1">
      <c r="A125" s="69" t="s">
        <v>0</v>
      </c>
      <c r="B125" s="68" t="s">
        <v>67</v>
      </c>
    </row>
    <row r="126" spans="1:2" ht="13.5" thickBot="1">
      <c r="A126" s="66">
        <v>5.7</v>
      </c>
      <c r="B126" s="47">
        <v>740.79</v>
      </c>
    </row>
    <row r="127" spans="1:2" ht="13.5" thickBot="1">
      <c r="A127" s="66">
        <v>20</v>
      </c>
      <c r="B127" s="47">
        <v>722.19</v>
      </c>
    </row>
    <row r="128" spans="1:2" ht="13.5" thickBot="1">
      <c r="A128" s="66">
        <v>44.4</v>
      </c>
      <c r="B128" s="47">
        <v>690.51</v>
      </c>
    </row>
    <row r="129" spans="1:2" ht="13.5" thickBot="1">
      <c r="A129" s="66">
        <v>61</v>
      </c>
      <c r="B129" s="47">
        <v>668.94</v>
      </c>
    </row>
    <row r="130" spans="1:2" ht="13.5" thickBot="1">
      <c r="A130" s="66">
        <v>76.8</v>
      </c>
      <c r="B130" s="47">
        <v>648.33</v>
      </c>
    </row>
    <row r="131" spans="1:2" ht="13.5" thickBot="1">
      <c r="A131" s="66">
        <v>117.2</v>
      </c>
      <c r="B131" s="47">
        <v>595.89</v>
      </c>
    </row>
    <row r="132" spans="1:2" ht="13.5" thickBot="1">
      <c r="A132" s="66">
        <v>125.9</v>
      </c>
      <c r="B132" s="47">
        <v>684.5</v>
      </c>
    </row>
    <row r="133" spans="1:2" ht="13.5" thickBot="1">
      <c r="A133" s="66">
        <v>133.7</v>
      </c>
      <c r="B133" s="47">
        <v>574.36</v>
      </c>
    </row>
    <row r="134" spans="1:2" ht="13.5" thickBot="1">
      <c r="A134" s="66">
        <v>151.9</v>
      </c>
      <c r="B134" s="47">
        <v>550.79</v>
      </c>
    </row>
    <row r="135" spans="1:2" ht="13.5" thickBot="1">
      <c r="A135" s="66">
        <v>176.8</v>
      </c>
      <c r="B135" s="47">
        <v>518.33</v>
      </c>
    </row>
    <row r="136" spans="1:2" ht="13.5" thickBot="1">
      <c r="A136" s="66">
        <v>191.5</v>
      </c>
      <c r="B136" s="47">
        <v>499.26</v>
      </c>
    </row>
    <row r="137" spans="1:2" ht="13.5" thickBot="1">
      <c r="A137" s="66">
        <v>205.8</v>
      </c>
      <c r="B137" s="47">
        <v>480.61</v>
      </c>
    </row>
    <row r="138" spans="1:2" ht="13.5" thickBot="1">
      <c r="A138" s="66">
        <v>225</v>
      </c>
      <c r="B138" s="47">
        <v>455.74</v>
      </c>
    </row>
    <row r="139" spans="1:2" ht="13.5" thickBot="1">
      <c r="A139" s="66">
        <v>237.9</v>
      </c>
      <c r="B139" s="47">
        <v>438.93</v>
      </c>
    </row>
    <row r="140" spans="1:2" ht="13.5" thickBot="1">
      <c r="A140" s="66">
        <v>250.4</v>
      </c>
      <c r="B140" s="47">
        <v>422.71</v>
      </c>
    </row>
    <row r="141" spans="1:2" ht="13.5" thickBot="1">
      <c r="A141" s="66">
        <v>276.2</v>
      </c>
      <c r="B141" s="47">
        <v>389.13</v>
      </c>
    </row>
    <row r="142" spans="1:2" ht="13.5" thickBot="1">
      <c r="A142" s="66">
        <v>298.2</v>
      </c>
      <c r="B142" s="47">
        <v>360.53</v>
      </c>
    </row>
    <row r="143" spans="1:2" ht="13.5" thickBot="1">
      <c r="A143" s="66">
        <v>321.4</v>
      </c>
      <c r="B143" s="47">
        <v>330.37</v>
      </c>
    </row>
    <row r="144" spans="1:2" ht="13.5" thickBot="1">
      <c r="A144" s="66">
        <v>343.9</v>
      </c>
      <c r="B144" s="47">
        <v>201.12</v>
      </c>
    </row>
    <row r="145" spans="1:2" ht="13.5" thickBot="1">
      <c r="A145" s="66">
        <v>348.7</v>
      </c>
      <c r="B145" s="47">
        <v>294.86</v>
      </c>
    </row>
    <row r="146" spans="1:2" ht="13.5" thickBot="1">
      <c r="A146" s="66">
        <v>379</v>
      </c>
      <c r="B146" s="47">
        <v>255.51</v>
      </c>
    </row>
    <row r="148" ht="13.5" thickBot="1">
      <c r="A148" t="s">
        <v>76</v>
      </c>
    </row>
    <row r="149" spans="1:2" ht="15.75" thickBot="1">
      <c r="A149" s="64" t="s">
        <v>0</v>
      </c>
      <c r="B149" s="65" t="s">
        <v>67</v>
      </c>
    </row>
    <row r="150" spans="1:2" ht="13.5" thickBot="1">
      <c r="A150" s="66">
        <v>0</v>
      </c>
      <c r="B150" s="47">
        <v>50.9</v>
      </c>
    </row>
    <row r="151" spans="1:2" ht="13.5" thickBot="1">
      <c r="A151" s="66">
        <v>1</v>
      </c>
      <c r="B151" s="47">
        <v>158.9</v>
      </c>
    </row>
    <row r="152" spans="1:2" ht="13.5" thickBot="1">
      <c r="A152" s="66">
        <v>2</v>
      </c>
      <c r="B152" s="47">
        <v>63.9</v>
      </c>
    </row>
    <row r="153" spans="1:2" ht="13.5" thickBot="1">
      <c r="A153" s="66">
        <v>3</v>
      </c>
      <c r="B153" s="47">
        <v>71.5</v>
      </c>
    </row>
    <row r="154" spans="1:2" ht="13.5" thickBot="1">
      <c r="A154" s="66">
        <v>4</v>
      </c>
      <c r="B154" s="47">
        <v>77.7</v>
      </c>
    </row>
    <row r="155" spans="1:2" ht="13.5" thickBot="1">
      <c r="A155" s="66">
        <v>5</v>
      </c>
      <c r="B155" s="47">
        <v>83.6</v>
      </c>
    </row>
    <row r="156" spans="1:2" ht="13.5" thickBot="1">
      <c r="A156" s="66">
        <v>6</v>
      </c>
      <c r="B156" s="47">
        <v>87.9</v>
      </c>
    </row>
    <row r="157" spans="1:2" ht="13.5" thickBot="1">
      <c r="A157" s="66">
        <v>7</v>
      </c>
      <c r="B157" s="47">
        <v>92.9</v>
      </c>
    </row>
    <row r="158" spans="1:2" ht="13.5" thickBot="1">
      <c r="A158" s="66">
        <v>8</v>
      </c>
      <c r="B158" s="47">
        <v>94.4</v>
      </c>
    </row>
    <row r="159" spans="1:2" ht="13.5" thickBot="1">
      <c r="A159" s="66">
        <v>9</v>
      </c>
      <c r="B159" s="47">
        <v>94.1</v>
      </c>
    </row>
    <row r="160" spans="1:2" ht="13.5" thickBot="1">
      <c r="A160" s="66">
        <v>10</v>
      </c>
      <c r="B160" s="47">
        <v>98.2</v>
      </c>
    </row>
    <row r="161" spans="1:2" ht="13.5" thickBot="1">
      <c r="A161" s="66">
        <v>11</v>
      </c>
      <c r="B161" s="47">
        <v>99.3</v>
      </c>
    </row>
    <row r="162" spans="1:2" ht="13.5" thickBot="1">
      <c r="A162" s="66">
        <v>12</v>
      </c>
      <c r="B162" s="47">
        <v>100.1</v>
      </c>
    </row>
    <row r="163" spans="1:2" ht="13.5" thickBot="1">
      <c r="A163" s="66">
        <v>13</v>
      </c>
      <c r="B163" s="47">
        <v>98.4</v>
      </c>
    </row>
    <row r="164" spans="1:2" ht="13.5" thickBot="1">
      <c r="A164" s="66">
        <v>14</v>
      </c>
      <c r="B164" s="47">
        <v>100</v>
      </c>
    </row>
    <row r="165" spans="1:2" ht="13.5" thickBot="1">
      <c r="A165" s="66">
        <v>15</v>
      </c>
      <c r="B165" s="47">
        <v>96.5</v>
      </c>
    </row>
    <row r="166" spans="1:2" ht="13.5" thickBot="1">
      <c r="A166" s="66">
        <v>16</v>
      </c>
      <c r="B166" s="47">
        <v>92.8</v>
      </c>
    </row>
    <row r="167" spans="1:2" ht="13.5" thickBot="1">
      <c r="A167" s="66">
        <v>17</v>
      </c>
      <c r="B167" s="47">
        <v>90.6</v>
      </c>
    </row>
    <row r="168" spans="1:2" ht="13.5" thickBot="1">
      <c r="A168" s="66">
        <v>18</v>
      </c>
      <c r="B168" s="47">
        <v>88</v>
      </c>
    </row>
    <row r="169" spans="1:2" ht="13.5" thickBot="1">
      <c r="A169" s="66">
        <v>19</v>
      </c>
      <c r="B169" s="47">
        <v>83.4</v>
      </c>
    </row>
    <row r="170" spans="1:2" ht="13.5" thickBot="1">
      <c r="A170" s="66">
        <v>20</v>
      </c>
      <c r="B170" s="47">
        <v>77.5</v>
      </c>
    </row>
    <row r="172" ht="13.5" thickBot="1">
      <c r="A172" t="s">
        <v>77</v>
      </c>
    </row>
    <row r="173" spans="1:2" ht="15.75" thickBot="1">
      <c r="A173" s="64" t="s">
        <v>0</v>
      </c>
      <c r="B173" s="68" t="s">
        <v>67</v>
      </c>
    </row>
    <row r="174" spans="1:2" ht="13.5" thickBot="1">
      <c r="A174" s="66">
        <v>232.27</v>
      </c>
      <c r="B174" s="47">
        <v>448.127</v>
      </c>
    </row>
    <row r="175" spans="1:2" ht="13.5" thickBot="1">
      <c r="A175" s="66">
        <v>87.53</v>
      </c>
      <c r="B175" s="47">
        <v>634.918</v>
      </c>
    </row>
    <row r="176" spans="1:2" ht="13.5" thickBot="1">
      <c r="A176" s="66">
        <v>307.27</v>
      </c>
      <c r="B176" s="47">
        <v>346.181</v>
      </c>
    </row>
    <row r="177" spans="1:2" ht="13.5" thickBot="1">
      <c r="A177" s="66">
        <v>98.05</v>
      </c>
      <c r="B177" s="47">
        <v>620.371</v>
      </c>
    </row>
    <row r="178" spans="1:2" ht="13.5" thickBot="1">
      <c r="A178" s="66">
        <v>312.34</v>
      </c>
      <c r="B178" s="47">
        <v>342.395</v>
      </c>
    </row>
    <row r="179" spans="1:2" ht="13.5" thickBot="1">
      <c r="A179" s="66">
        <v>277.44</v>
      </c>
      <c r="B179" s="47">
        <v>387.947</v>
      </c>
    </row>
    <row r="180" spans="1:2" ht="13.5" thickBot="1">
      <c r="A180" s="66">
        <v>462.19</v>
      </c>
      <c r="B180" s="47">
        <v>147.666</v>
      </c>
    </row>
    <row r="181" spans="1:2" ht="13.5" thickBot="1">
      <c r="A181" s="66">
        <v>211.58</v>
      </c>
      <c r="B181" s="47">
        <v>471.99</v>
      </c>
    </row>
    <row r="182" spans="1:2" ht="13.5" thickBot="1">
      <c r="A182" s="66">
        <v>145.38</v>
      </c>
      <c r="B182" s="47">
        <v>558.238</v>
      </c>
    </row>
    <row r="183" spans="1:2" ht="13.5" thickBot="1">
      <c r="A183" s="66">
        <v>309.27</v>
      </c>
      <c r="B183" s="47">
        <v>346.403</v>
      </c>
    </row>
    <row r="184" spans="1:2" ht="13.5" thickBot="1">
      <c r="A184" s="66">
        <v>449.25</v>
      </c>
      <c r="B184" s="47">
        <v>164.451</v>
      </c>
    </row>
    <row r="185" spans="1:2" ht="13.5" thickBot="1">
      <c r="A185" s="66">
        <v>196.22</v>
      </c>
      <c r="B185" s="47">
        <v>491.841</v>
      </c>
    </row>
    <row r="186" spans="1:2" ht="13.5" thickBot="1">
      <c r="A186" s="66">
        <v>335.4</v>
      </c>
      <c r="B186" s="47">
        <v>312.652</v>
      </c>
    </row>
    <row r="187" spans="1:2" ht="13.5" thickBot="1">
      <c r="A187" s="66">
        <v>187.02</v>
      </c>
      <c r="B187" s="47">
        <v>505.495</v>
      </c>
    </row>
    <row r="188" spans="1:2" ht="13.5" thickBot="1">
      <c r="A188" s="66">
        <v>131.27</v>
      </c>
      <c r="B188" s="47">
        <v>577.226</v>
      </c>
    </row>
    <row r="189" spans="1:2" ht="13.5" thickBot="1">
      <c r="A189" s="66">
        <v>354.55</v>
      </c>
      <c r="B189" s="47">
        <v>287.09</v>
      </c>
    </row>
    <row r="190" spans="1:2" ht="13.5" thickBot="1">
      <c r="A190" s="66">
        <v>336.17</v>
      </c>
      <c r="B190" s="47">
        <v>310.246</v>
      </c>
    </row>
    <row r="191" spans="1:2" ht="13.5" thickBot="1">
      <c r="A191" s="66">
        <v>369.39</v>
      </c>
      <c r="B191" s="47">
        <v>266.686</v>
      </c>
    </row>
    <row r="192" spans="1:2" ht="13.5" thickBot="1">
      <c r="A192" s="66">
        <v>124.17</v>
      </c>
      <c r="B192" s="47">
        <v>586.563</v>
      </c>
    </row>
    <row r="193" spans="1:2" ht="13.5" thickBot="1">
      <c r="A193" s="66">
        <v>214.03</v>
      </c>
      <c r="B193" s="47">
        <v>467.349</v>
      </c>
    </row>
    <row r="194" spans="1:2" ht="13.5" thickBot="1">
      <c r="A194" s="66">
        <v>386.05</v>
      </c>
      <c r="B194" s="47">
        <v>246.012</v>
      </c>
    </row>
    <row r="196" ht="13.5" thickBot="1">
      <c r="A196" t="s">
        <v>78</v>
      </c>
    </row>
    <row r="197" spans="1:2" ht="13.5" thickBot="1">
      <c r="A197" s="42" t="s">
        <v>0</v>
      </c>
      <c r="B197" s="43" t="s">
        <v>67</v>
      </c>
    </row>
    <row r="198" spans="1:2" ht="13.5" thickBot="1">
      <c r="A198" s="66">
        <v>0</v>
      </c>
      <c r="B198" s="47">
        <v>0.192</v>
      </c>
    </row>
    <row r="199" spans="1:2" ht="13.5" thickBot="1">
      <c r="A199" s="66">
        <v>0.25</v>
      </c>
      <c r="B199" s="47">
        <v>0.171</v>
      </c>
    </row>
    <row r="200" spans="1:2" ht="13.5" thickBot="1">
      <c r="A200" s="66">
        <v>0.5</v>
      </c>
      <c r="B200" s="47">
        <v>0.152</v>
      </c>
    </row>
    <row r="201" spans="1:2" ht="13.5" thickBot="1">
      <c r="A201" s="66">
        <v>0.75</v>
      </c>
      <c r="B201" s="47">
        <v>0.14</v>
      </c>
    </row>
    <row r="202" spans="1:2" ht="13.5" thickBot="1">
      <c r="A202" s="66">
        <v>1</v>
      </c>
      <c r="B202" s="47">
        <v>0.129</v>
      </c>
    </row>
    <row r="203" spans="1:2" ht="13.5" thickBot="1">
      <c r="A203" s="66">
        <v>1.25</v>
      </c>
      <c r="B203" s="47">
        <v>0.117</v>
      </c>
    </row>
    <row r="204" spans="1:2" ht="13.5" thickBot="1">
      <c r="A204" s="66">
        <v>1.5</v>
      </c>
      <c r="B204" s="47">
        <v>0.112</v>
      </c>
    </row>
    <row r="205" spans="1:2" ht="13.5" thickBot="1">
      <c r="A205" s="66">
        <v>1.75</v>
      </c>
      <c r="B205" s="47">
        <v>0.104</v>
      </c>
    </row>
    <row r="206" spans="1:2" ht="13.5" thickBot="1">
      <c r="A206" s="66">
        <v>2</v>
      </c>
      <c r="B206" s="47">
        <v>0.098</v>
      </c>
    </row>
    <row r="207" spans="1:2" ht="13.5" thickBot="1">
      <c r="A207" s="66">
        <v>2.25</v>
      </c>
      <c r="B207" s="47">
        <v>0.088</v>
      </c>
    </row>
    <row r="208" spans="1:2" ht="13.5" thickBot="1">
      <c r="A208" s="66">
        <v>2.5</v>
      </c>
      <c r="B208" s="47">
        <v>0.087</v>
      </c>
    </row>
    <row r="209" spans="1:2" ht="13.5" thickBot="1">
      <c r="A209" s="66">
        <v>2.75</v>
      </c>
      <c r="B209" s="47">
        <v>0.081</v>
      </c>
    </row>
    <row r="210" spans="1:2" ht="13.5" thickBot="1">
      <c r="A210" s="66">
        <v>3</v>
      </c>
      <c r="B210" s="47">
        <v>0.075</v>
      </c>
    </row>
    <row r="211" spans="1:2" ht="13.5" thickBot="1">
      <c r="A211" s="66">
        <v>3.25</v>
      </c>
      <c r="B211" s="47">
        <v>0.073</v>
      </c>
    </row>
    <row r="212" spans="1:2" ht="13.5" thickBot="1">
      <c r="A212" s="66">
        <v>3.5</v>
      </c>
      <c r="B212" s="47">
        <v>0.069</v>
      </c>
    </row>
    <row r="213" spans="1:2" ht="13.5" thickBot="1">
      <c r="A213" s="66">
        <v>3.75</v>
      </c>
      <c r="B213" s="47">
        <v>0.068</v>
      </c>
    </row>
    <row r="214" spans="1:2" ht="13.5" thickBot="1">
      <c r="A214" s="66">
        <v>4</v>
      </c>
      <c r="B214" s="47">
        <v>0.061</v>
      </c>
    </row>
    <row r="215" spans="1:2" ht="13.5" thickBot="1">
      <c r="A215" s="66">
        <v>4.25</v>
      </c>
      <c r="B215" s="47">
        <v>0.061</v>
      </c>
    </row>
    <row r="216" spans="1:2" ht="13.5" thickBot="1">
      <c r="A216" s="66">
        <v>4.5</v>
      </c>
      <c r="B216" s="47">
        <v>0.058</v>
      </c>
    </row>
    <row r="217" spans="1:2" ht="13.5" thickBot="1">
      <c r="A217" s="66">
        <v>4.75</v>
      </c>
      <c r="B217" s="47">
        <v>0.057</v>
      </c>
    </row>
    <row r="218" spans="1:2" ht="13.5" thickBot="1">
      <c r="A218" s="66">
        <v>5</v>
      </c>
      <c r="B218" s="47">
        <v>0.055</v>
      </c>
    </row>
    <row r="220" ht="13.5" thickBot="1">
      <c r="A220" t="s">
        <v>79</v>
      </c>
    </row>
    <row r="221" spans="1:2" ht="13.5" thickBot="1">
      <c r="A221" s="42" t="s">
        <v>0</v>
      </c>
      <c r="B221" s="43" t="s">
        <v>67</v>
      </c>
    </row>
    <row r="222" spans="1:2" ht="13.5" thickBot="1">
      <c r="A222" s="66">
        <v>10</v>
      </c>
      <c r="B222" s="47">
        <v>263</v>
      </c>
    </row>
    <row r="223" spans="1:2" ht="13.5" thickBot="1">
      <c r="A223" s="66">
        <v>20</v>
      </c>
      <c r="B223" s="47">
        <v>378</v>
      </c>
    </row>
    <row r="224" spans="1:2" ht="13.5" thickBot="1">
      <c r="A224" s="66">
        <v>30</v>
      </c>
      <c r="B224" s="47">
        <v>453</v>
      </c>
    </row>
    <row r="225" spans="1:2" ht="13.5" thickBot="1">
      <c r="A225" s="66">
        <v>40</v>
      </c>
      <c r="B225" s="47">
        <v>525</v>
      </c>
    </row>
    <row r="226" spans="1:2" ht="13.5" thickBot="1">
      <c r="A226" s="66">
        <v>50</v>
      </c>
      <c r="B226" s="47">
        <v>585</v>
      </c>
    </row>
    <row r="227" spans="1:2" ht="13.5" thickBot="1">
      <c r="A227" s="66">
        <v>60</v>
      </c>
      <c r="B227" s="47">
        <v>646</v>
      </c>
    </row>
    <row r="228" spans="1:2" ht="13.5" thickBot="1">
      <c r="A228" s="66">
        <v>70</v>
      </c>
      <c r="B228" s="47">
        <v>693</v>
      </c>
    </row>
    <row r="229" spans="1:2" ht="13.5" thickBot="1">
      <c r="A229" s="66">
        <v>80</v>
      </c>
      <c r="B229" s="47">
        <v>744</v>
      </c>
    </row>
    <row r="230" spans="1:2" ht="13.5" thickBot="1">
      <c r="A230" s="66">
        <v>90</v>
      </c>
      <c r="B230" s="47">
        <v>789</v>
      </c>
    </row>
    <row r="231" spans="1:2" ht="13.5" thickBot="1">
      <c r="A231" s="66">
        <v>100</v>
      </c>
      <c r="B231" s="47">
        <v>827</v>
      </c>
    </row>
    <row r="232" spans="1:2" ht="13.5" thickBot="1">
      <c r="A232" s="66">
        <v>110</v>
      </c>
      <c r="B232" s="47">
        <v>871</v>
      </c>
    </row>
    <row r="233" spans="1:2" ht="13.5" thickBot="1">
      <c r="A233" s="66">
        <v>120</v>
      </c>
      <c r="B233" s="47">
        <v>908</v>
      </c>
    </row>
    <row r="234" spans="1:2" ht="13.5" thickBot="1">
      <c r="A234" s="66">
        <v>130</v>
      </c>
      <c r="B234" s="47">
        <v>943</v>
      </c>
    </row>
    <row r="235" spans="1:2" ht="13.5" thickBot="1">
      <c r="A235" s="66">
        <v>140</v>
      </c>
      <c r="B235" s="47">
        <v>985</v>
      </c>
    </row>
    <row r="236" spans="1:2" ht="13.5" thickBot="1">
      <c r="A236" s="66">
        <v>150</v>
      </c>
      <c r="B236" s="47">
        <v>1013</v>
      </c>
    </row>
    <row r="237" spans="1:2" ht="13.5" thickBot="1">
      <c r="A237" s="66">
        <v>160</v>
      </c>
      <c r="B237" s="47">
        <v>1052</v>
      </c>
    </row>
    <row r="238" spans="1:2" ht="13.5" thickBot="1">
      <c r="A238" s="66">
        <v>170</v>
      </c>
      <c r="B238" s="47">
        <v>1081</v>
      </c>
    </row>
    <row r="240" ht="13.5" thickBot="1">
      <c r="A240" t="s">
        <v>80</v>
      </c>
    </row>
    <row r="241" spans="1:2" ht="13.5" thickBot="1">
      <c r="A241" s="70" t="s">
        <v>0</v>
      </c>
      <c r="B241" s="71" t="s">
        <v>67</v>
      </c>
    </row>
    <row r="242" spans="1:2" ht="13.5" thickBot="1">
      <c r="A242" s="72">
        <v>0</v>
      </c>
      <c r="B242" s="73">
        <v>8</v>
      </c>
    </row>
    <row r="243" spans="1:2" ht="13.5" thickBot="1">
      <c r="A243" s="72">
        <v>2</v>
      </c>
      <c r="B243" s="73">
        <v>193</v>
      </c>
    </row>
    <row r="244" spans="1:2" ht="13.5" thickBot="1">
      <c r="A244" s="72">
        <v>4</v>
      </c>
      <c r="B244" s="73">
        <v>364</v>
      </c>
    </row>
    <row r="245" spans="1:2" ht="13.5" thickBot="1">
      <c r="A245" s="72">
        <v>6</v>
      </c>
      <c r="B245" s="73">
        <v>529</v>
      </c>
    </row>
    <row r="246" spans="1:2" ht="13.5" thickBot="1">
      <c r="A246" s="72">
        <v>8</v>
      </c>
      <c r="B246" s="73">
        <v>657</v>
      </c>
    </row>
    <row r="247" spans="1:2" ht="13.5" thickBot="1">
      <c r="A247" s="72">
        <v>10</v>
      </c>
      <c r="B247" s="73">
        <v>722</v>
      </c>
    </row>
    <row r="248" spans="1:2" ht="13.5" thickBot="1">
      <c r="A248" s="72">
        <v>12</v>
      </c>
      <c r="B248" s="73">
        <v>725</v>
      </c>
    </row>
    <row r="249" spans="1:2" ht="13.5" thickBot="1">
      <c r="A249" s="72">
        <v>14</v>
      </c>
      <c r="B249" s="73">
        <v>678</v>
      </c>
    </row>
    <row r="250" spans="1:2" ht="13.5" thickBot="1">
      <c r="A250" s="72">
        <v>16</v>
      </c>
      <c r="B250" s="73">
        <v>531</v>
      </c>
    </row>
    <row r="251" spans="1:2" ht="13.5" thickBot="1">
      <c r="A251" s="72">
        <v>18</v>
      </c>
      <c r="B251" s="73">
        <v>426</v>
      </c>
    </row>
    <row r="252" spans="1:2" ht="13.5" thickBot="1">
      <c r="A252" s="72">
        <v>20</v>
      </c>
      <c r="B252" s="73">
        <v>235</v>
      </c>
    </row>
    <row r="253" spans="1:2" ht="13.5" thickBot="1">
      <c r="A253" s="72">
        <v>22</v>
      </c>
      <c r="B253" s="73">
        <v>61</v>
      </c>
    </row>
    <row r="254" spans="1:2" ht="13.5" thickBot="1">
      <c r="A254" s="72">
        <v>24</v>
      </c>
      <c r="B254" s="73">
        <v>-162</v>
      </c>
    </row>
    <row r="255" spans="1:2" ht="13.5" thickBot="1">
      <c r="A255" s="72">
        <v>26</v>
      </c>
      <c r="B255" s="73">
        <v>-335</v>
      </c>
    </row>
    <row r="256" spans="1:2" ht="13.5" thickBot="1">
      <c r="A256" s="72">
        <v>28</v>
      </c>
      <c r="B256" s="73">
        <v>-467</v>
      </c>
    </row>
    <row r="257" spans="1:2" ht="13.5" thickBot="1">
      <c r="A257" s="72">
        <v>30</v>
      </c>
      <c r="B257" s="73">
        <v>-637</v>
      </c>
    </row>
    <row r="258" spans="1:2" ht="13.5" thickBot="1">
      <c r="A258" s="72">
        <v>32</v>
      </c>
      <c r="B258" s="73">
        <v>-693</v>
      </c>
    </row>
    <row r="259" spans="1:2" ht="13.5" thickBot="1">
      <c r="A259" s="72">
        <v>34</v>
      </c>
      <c r="B259" s="73">
        <v>-721</v>
      </c>
    </row>
    <row r="260" spans="1:2" ht="13.5" thickBot="1">
      <c r="A260" s="72">
        <v>36</v>
      </c>
      <c r="B260" s="73">
        <v>-670</v>
      </c>
    </row>
    <row r="261" spans="1:2" ht="13.5" thickBot="1">
      <c r="A261" s="72">
        <v>38</v>
      </c>
      <c r="B261" s="73">
        <v>-570</v>
      </c>
    </row>
    <row r="262" spans="1:2" ht="13.5" thickBot="1">
      <c r="A262" s="72">
        <v>40</v>
      </c>
      <c r="B262" s="73">
        <v>-461</v>
      </c>
    </row>
    <row r="263" spans="1:2" ht="13.5" thickBot="1">
      <c r="A263" s="72">
        <v>42</v>
      </c>
      <c r="B263" s="73">
        <v>-303</v>
      </c>
    </row>
    <row r="264" spans="1:2" ht="13.5" thickBot="1">
      <c r="A264" s="72">
        <v>44</v>
      </c>
      <c r="B264" s="73">
        <v>-61</v>
      </c>
    </row>
    <row r="265" spans="1:2" ht="13.5" thickBot="1">
      <c r="A265" s="72">
        <v>46</v>
      </c>
      <c r="B265" s="73">
        <v>98</v>
      </c>
    </row>
    <row r="266" spans="1:2" ht="13.5" thickBot="1">
      <c r="A266" s="72">
        <v>48</v>
      </c>
      <c r="B266" s="73">
        <v>300</v>
      </c>
    </row>
    <row r="267" spans="1:2" ht="13.5" thickBot="1">
      <c r="A267" s="72">
        <v>50</v>
      </c>
      <c r="B267" s="73">
        <v>468</v>
      </c>
    </row>
    <row r="268" spans="1:2" ht="13.5" thickBot="1">
      <c r="A268" s="72">
        <v>52</v>
      </c>
      <c r="B268" s="73">
        <v>579</v>
      </c>
    </row>
    <row r="269" spans="1:2" ht="13.5" thickBot="1">
      <c r="A269" s="72">
        <v>54</v>
      </c>
      <c r="B269" s="73">
        <v>688</v>
      </c>
    </row>
    <row r="270" spans="1:2" ht="13.5" thickBot="1">
      <c r="A270" s="72">
        <v>56</v>
      </c>
      <c r="B270" s="73">
        <v>735</v>
      </c>
    </row>
    <row r="271" spans="1:2" ht="13.5" thickBot="1">
      <c r="A271" s="72">
        <v>58</v>
      </c>
      <c r="B271" s="73">
        <v>713</v>
      </c>
    </row>
    <row r="272" spans="1:2" ht="13.5" thickBot="1">
      <c r="A272" s="72">
        <v>60</v>
      </c>
      <c r="B272" s="73">
        <v>620</v>
      </c>
    </row>
    <row r="273" spans="1:2" ht="13.5" thickBot="1">
      <c r="A273" s="72">
        <v>62</v>
      </c>
      <c r="B273" s="73">
        <v>498</v>
      </c>
    </row>
    <row r="274" spans="1:2" ht="13.5" thickBot="1">
      <c r="A274" s="72">
        <v>64</v>
      </c>
      <c r="B274" s="73">
        <v>325</v>
      </c>
    </row>
    <row r="275" spans="1:2" ht="13.5" thickBot="1">
      <c r="A275" s="72">
        <v>66</v>
      </c>
      <c r="B275" s="73">
        <v>134</v>
      </c>
    </row>
    <row r="276" spans="1:2" ht="13.5" thickBot="1">
      <c r="A276" s="72">
        <v>68</v>
      </c>
      <c r="B276" s="73">
        <v>-57</v>
      </c>
    </row>
    <row r="277" spans="1:2" ht="13.5" thickBot="1">
      <c r="A277" s="72">
        <v>70</v>
      </c>
      <c r="B277" s="73">
        <v>-248</v>
      </c>
    </row>
    <row r="278" spans="1:2" ht="13.5" thickBot="1">
      <c r="A278" s="72">
        <v>72</v>
      </c>
      <c r="B278" s="73">
        <v>-437</v>
      </c>
    </row>
    <row r="279" spans="1:2" ht="13.5" thickBot="1">
      <c r="A279" s="72">
        <v>74</v>
      </c>
      <c r="B279" s="73">
        <v>-574</v>
      </c>
    </row>
    <row r="280" spans="1:2" ht="13.5" thickBot="1">
      <c r="A280" s="72">
        <v>76</v>
      </c>
      <c r="B280" s="73">
        <v>-683</v>
      </c>
    </row>
    <row r="281" spans="1:2" ht="13.5" thickBot="1">
      <c r="A281" s="72">
        <v>78</v>
      </c>
      <c r="B281" s="73">
        <v>-724</v>
      </c>
    </row>
    <row r="282" spans="1:2" ht="13.5" thickBot="1">
      <c r="A282" s="72">
        <v>80</v>
      </c>
      <c r="B282" s="73">
        <v>-743</v>
      </c>
    </row>
    <row r="283" spans="1:2" ht="13.5" thickBot="1">
      <c r="A283" s="72">
        <v>82</v>
      </c>
      <c r="B283" s="73">
        <v>-645</v>
      </c>
    </row>
    <row r="284" spans="1:2" ht="13.5" thickBot="1">
      <c r="A284" s="72">
        <v>84</v>
      </c>
      <c r="B284" s="73">
        <v>-513</v>
      </c>
    </row>
    <row r="285" spans="1:2" ht="13.5" thickBot="1">
      <c r="A285" s="72">
        <v>86</v>
      </c>
      <c r="B285" s="73">
        <v>-345</v>
      </c>
    </row>
    <row r="286" spans="1:2" ht="13.5" thickBot="1">
      <c r="A286" s="72">
        <v>88</v>
      </c>
      <c r="B286" s="73">
        <v>-182</v>
      </c>
    </row>
    <row r="287" spans="1:2" ht="13.5" thickBot="1">
      <c r="A287" s="72">
        <v>90</v>
      </c>
      <c r="B287" s="73">
        <v>13</v>
      </c>
    </row>
    <row r="288" spans="1:2" ht="13.5" thickBot="1">
      <c r="A288" s="72">
        <v>92</v>
      </c>
      <c r="B288" s="73">
        <v>216</v>
      </c>
    </row>
    <row r="289" spans="1:2" ht="13.5" thickBot="1">
      <c r="A289" s="72">
        <v>94</v>
      </c>
      <c r="B289" s="73">
        <v>405</v>
      </c>
    </row>
    <row r="291" ht="13.5" thickBot="1">
      <c r="A291" t="s">
        <v>81</v>
      </c>
    </row>
    <row r="292" spans="1:2" ht="13.5" thickBot="1">
      <c r="A292" s="74" t="s">
        <v>0</v>
      </c>
      <c r="B292" s="75" t="s">
        <v>67</v>
      </c>
    </row>
    <row r="293" spans="1:2" ht="13.5" thickBot="1">
      <c r="A293" s="66">
        <v>-3</v>
      </c>
      <c r="B293" s="47">
        <v>0</v>
      </c>
    </row>
    <row r="294" spans="1:2" ht="13.5" thickBot="1">
      <c r="A294" s="66">
        <v>-2.8</v>
      </c>
      <c r="B294" s="47">
        <v>0</v>
      </c>
    </row>
    <row r="295" spans="1:2" ht="13.5" thickBot="1">
      <c r="A295" s="66">
        <v>-2.6</v>
      </c>
      <c r="B295" s="47">
        <v>0</v>
      </c>
    </row>
    <row r="296" spans="1:2" ht="13.5" thickBot="1">
      <c r="A296" s="66">
        <v>-2.4</v>
      </c>
      <c r="B296" s="47">
        <v>1</v>
      </c>
    </row>
    <row r="297" spans="1:2" ht="13.5" thickBot="1">
      <c r="A297" s="66">
        <v>-2.2</v>
      </c>
      <c r="B297" s="47">
        <v>2</v>
      </c>
    </row>
    <row r="298" spans="1:2" ht="13.5" thickBot="1">
      <c r="A298" s="66">
        <v>-2</v>
      </c>
      <c r="B298" s="47">
        <v>4</v>
      </c>
    </row>
    <row r="299" spans="1:2" ht="13.5" thickBot="1">
      <c r="A299" s="66">
        <v>-1.8</v>
      </c>
      <c r="B299" s="47">
        <v>11</v>
      </c>
    </row>
    <row r="300" spans="1:2" ht="13.5" thickBot="1">
      <c r="A300" s="66">
        <v>-1.6</v>
      </c>
      <c r="B300" s="47">
        <v>17</v>
      </c>
    </row>
    <row r="301" spans="1:2" ht="13.5" thickBot="1">
      <c r="A301" s="66">
        <v>-1.4</v>
      </c>
      <c r="B301" s="47">
        <v>35</v>
      </c>
    </row>
    <row r="302" spans="1:2" ht="13.5" thickBot="1">
      <c r="A302" s="66">
        <v>-1.2</v>
      </c>
      <c r="B302" s="47">
        <v>60</v>
      </c>
    </row>
    <row r="303" spans="1:2" ht="13.5" thickBot="1">
      <c r="A303" s="66">
        <v>-1</v>
      </c>
      <c r="B303" s="47">
        <v>97</v>
      </c>
    </row>
    <row r="304" spans="1:2" ht="13.5" thickBot="1">
      <c r="A304" s="66">
        <v>-0.8</v>
      </c>
      <c r="B304" s="47">
        <v>94</v>
      </c>
    </row>
    <row r="305" spans="1:2" ht="13.5" thickBot="1">
      <c r="A305" s="66">
        <v>-0.6</v>
      </c>
      <c r="B305" s="47">
        <v>187</v>
      </c>
    </row>
    <row r="306" spans="1:2" ht="13.5" thickBot="1">
      <c r="A306" s="66">
        <v>-0.4</v>
      </c>
      <c r="B306" s="47">
        <v>205</v>
      </c>
    </row>
    <row r="307" spans="1:2" ht="13.5" thickBot="1">
      <c r="A307" s="66">
        <v>-0.2</v>
      </c>
      <c r="B307" s="47">
        <v>236</v>
      </c>
    </row>
    <row r="308" spans="1:2" ht="13.5" thickBot="1">
      <c r="A308" s="66">
        <v>0</v>
      </c>
      <c r="B308" s="47">
        <v>237</v>
      </c>
    </row>
    <row r="309" spans="1:2" ht="13.5" thickBot="1">
      <c r="A309" s="66">
        <v>0.2</v>
      </c>
      <c r="B309" s="47">
        <v>228</v>
      </c>
    </row>
    <row r="310" spans="1:2" ht="13.5" thickBot="1">
      <c r="A310" s="66">
        <v>0.4</v>
      </c>
      <c r="B310" s="47">
        <v>208</v>
      </c>
    </row>
    <row r="311" spans="1:2" ht="13.5" thickBot="1">
      <c r="A311" s="66">
        <v>0.6</v>
      </c>
      <c r="B311" s="47">
        <v>182</v>
      </c>
    </row>
    <row r="312" spans="1:2" ht="13.5" thickBot="1">
      <c r="A312" s="66">
        <v>0.8</v>
      </c>
      <c r="B312" s="47">
        <v>118</v>
      </c>
    </row>
    <row r="313" spans="1:2" ht="13.5" thickBot="1">
      <c r="A313" s="66">
        <v>1</v>
      </c>
      <c r="B313" s="47">
        <v>82</v>
      </c>
    </row>
    <row r="314" spans="1:2" ht="13.5" thickBot="1">
      <c r="A314" s="66">
        <v>1.2</v>
      </c>
      <c r="B314" s="47">
        <v>51</v>
      </c>
    </row>
    <row r="315" spans="1:2" ht="13.5" thickBot="1">
      <c r="A315" s="66">
        <v>1.4</v>
      </c>
      <c r="B315" s="47">
        <v>25</v>
      </c>
    </row>
    <row r="316" spans="1:2" ht="13.5" thickBot="1">
      <c r="A316" s="66">
        <v>1.6</v>
      </c>
      <c r="B316" s="47">
        <v>15</v>
      </c>
    </row>
    <row r="317" spans="1:2" ht="13.5" thickBot="1">
      <c r="A317" s="66">
        <v>1.8</v>
      </c>
      <c r="B317" s="47">
        <v>9</v>
      </c>
    </row>
    <row r="318" spans="1:2" ht="13.5" thickBot="1">
      <c r="A318" s="66">
        <v>2</v>
      </c>
      <c r="B318" s="47">
        <v>1</v>
      </c>
    </row>
    <row r="319" spans="1:2" ht="13.5" thickBot="1">
      <c r="A319" s="66">
        <v>2.2</v>
      </c>
      <c r="B319" s="47">
        <v>2</v>
      </c>
    </row>
    <row r="320" spans="1:2" ht="13.5" thickBot="1">
      <c r="A320" s="66">
        <v>2.4</v>
      </c>
      <c r="B320" s="47">
        <v>0</v>
      </c>
    </row>
    <row r="321" spans="1:2" ht="13.5" thickBot="1">
      <c r="A321" s="66">
        <v>2.6</v>
      </c>
      <c r="B321" s="47">
        <v>0</v>
      </c>
    </row>
    <row r="322" spans="1:2" ht="13.5" thickBot="1">
      <c r="A322" s="66">
        <v>2.8</v>
      </c>
      <c r="B322" s="47">
        <v>0</v>
      </c>
    </row>
    <row r="323" spans="1:2" ht="13.5" thickBot="1">
      <c r="A323" s="66">
        <v>3</v>
      </c>
      <c r="B323" s="47">
        <v>0</v>
      </c>
    </row>
    <row r="325" ht="13.5" thickBot="1">
      <c r="A325" t="s">
        <v>82</v>
      </c>
    </row>
    <row r="326" spans="1:2" ht="13.5" thickBot="1">
      <c r="A326" s="76" t="s">
        <v>0</v>
      </c>
      <c r="B326" s="77" t="s">
        <v>67</v>
      </c>
    </row>
    <row r="327" spans="1:2" ht="13.5" thickBot="1">
      <c r="A327" s="66">
        <v>-7</v>
      </c>
      <c r="B327" s="47">
        <v>0</v>
      </c>
    </row>
    <row r="328" spans="1:2" ht="13.5" thickBot="1">
      <c r="A328" s="66">
        <v>-6</v>
      </c>
      <c r="B328" s="47">
        <v>0.2</v>
      </c>
    </row>
    <row r="329" spans="1:2" ht="13.5" thickBot="1">
      <c r="A329" s="66">
        <v>-5</v>
      </c>
      <c r="B329" s="47">
        <v>0.9</v>
      </c>
    </row>
    <row r="330" spans="1:2" ht="13.5" thickBot="1">
      <c r="A330" s="66">
        <v>-4</v>
      </c>
      <c r="B330" s="47">
        <v>1.2</v>
      </c>
    </row>
    <row r="331" spans="1:2" ht="13.5" thickBot="1">
      <c r="A331" s="66">
        <v>-3</v>
      </c>
      <c r="B331" s="47">
        <v>3</v>
      </c>
    </row>
    <row r="332" spans="1:2" ht="13.5" thickBot="1">
      <c r="A332" s="66">
        <v>-2</v>
      </c>
      <c r="B332" s="47">
        <v>5</v>
      </c>
    </row>
    <row r="333" spans="1:2" ht="13.5" thickBot="1">
      <c r="A333" s="66">
        <v>-1</v>
      </c>
      <c r="B333" s="47">
        <v>8.1</v>
      </c>
    </row>
    <row r="334" spans="1:2" ht="13.5" thickBot="1">
      <c r="A334" s="66">
        <v>0</v>
      </c>
      <c r="B334" s="47">
        <v>12.2</v>
      </c>
    </row>
    <row r="335" spans="1:2" ht="13.5" thickBot="1">
      <c r="A335" s="66">
        <v>1</v>
      </c>
      <c r="B335" s="47">
        <v>16.6</v>
      </c>
    </row>
    <row r="336" spans="1:2" ht="13.5" thickBot="1">
      <c r="A336" s="66">
        <v>2</v>
      </c>
      <c r="B336" s="47">
        <v>19.7</v>
      </c>
    </row>
    <row r="337" spans="1:2" ht="13.5" thickBot="1">
      <c r="A337" s="66">
        <v>3</v>
      </c>
      <c r="B337" s="47">
        <v>21.6</v>
      </c>
    </row>
    <row r="338" spans="1:2" ht="13.5" thickBot="1">
      <c r="A338" s="66">
        <v>4</v>
      </c>
      <c r="B338" s="47">
        <v>23.2</v>
      </c>
    </row>
    <row r="339" spans="1:2" ht="13.5" thickBot="1">
      <c r="A339" s="66">
        <v>5</v>
      </c>
      <c r="B339" s="47">
        <v>23.8</v>
      </c>
    </row>
    <row r="340" spans="1:2" ht="13.5" thickBot="1">
      <c r="A340" s="66">
        <v>6</v>
      </c>
      <c r="B340" s="47">
        <v>24.2</v>
      </c>
    </row>
    <row r="341" spans="1:2" ht="13.5" thickBot="1">
      <c r="A341" s="66">
        <v>7</v>
      </c>
      <c r="B341" s="47">
        <v>24.3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H14" sqref="H14"/>
    </sheetView>
  </sheetViews>
  <sheetFormatPr defaultColWidth="9.140625" defaultRowHeight="12.75"/>
  <cols>
    <col min="1" max="16384" width="9.28125" style="4" customWidth="1"/>
  </cols>
  <sheetData>
    <row r="1" spans="1:7" ht="13.5" thickBot="1">
      <c r="A1" s="2" t="s">
        <v>0</v>
      </c>
      <c r="B1" s="12" t="s">
        <v>3</v>
      </c>
      <c r="C1" s="13" t="s">
        <v>4</v>
      </c>
      <c r="D1" s="3" t="s">
        <v>32</v>
      </c>
      <c r="E1" s="28" t="s">
        <v>42</v>
      </c>
      <c r="F1" s="3"/>
      <c r="G1" s="4" t="s">
        <v>44</v>
      </c>
    </row>
    <row r="2" spans="1:7" ht="26.25" thickBot="1">
      <c r="A2" s="42" t="s">
        <v>50</v>
      </c>
      <c r="B2" s="43" t="s">
        <v>51</v>
      </c>
      <c r="C2" s="13" t="s">
        <v>30</v>
      </c>
      <c r="D2" s="3" t="s">
        <v>5</v>
      </c>
      <c r="E2" s="3" t="s">
        <v>5</v>
      </c>
      <c r="G2" s="5" t="str">
        <f>CONCATENATE("y = ",G3,"*(",1+G4,"^x)")</f>
        <v>y = 1*(1^x)</v>
      </c>
    </row>
    <row r="3" spans="1:8" ht="13.5" thickBot="1">
      <c r="A3" s="44">
        <v>0</v>
      </c>
      <c r="B3" s="45">
        <v>2.8</v>
      </c>
      <c r="C3" s="23">
        <f>$G$3*(1+$G$4)^A3</f>
        <v>1</v>
      </c>
      <c r="D3" s="17">
        <f>B3-C3</f>
        <v>1.7999999999999998</v>
      </c>
      <c r="E3" s="37">
        <f>D3^2</f>
        <v>3.2399999999999993</v>
      </c>
      <c r="G3" s="6">
        <v>1</v>
      </c>
      <c r="H3" s="5" t="s">
        <v>46</v>
      </c>
    </row>
    <row r="4" spans="1:8" ht="13.5" thickBot="1">
      <c r="A4" s="44">
        <v>10</v>
      </c>
      <c r="B4" s="45">
        <v>3.9</v>
      </c>
      <c r="C4" s="23">
        <f aca="true" t="shared" si="0" ref="C4:C12">$G$3*(1+$G$4)^A4</f>
        <v>1</v>
      </c>
      <c r="D4" s="17">
        <f aca="true" t="shared" si="1" ref="D4:D12">B4-C4</f>
        <v>2.9</v>
      </c>
      <c r="E4" s="37">
        <f aca="true" t="shared" si="2" ref="E4:E12">D4^2</f>
        <v>8.41</v>
      </c>
      <c r="G4" s="8">
        <v>0</v>
      </c>
      <c r="H4" s="5" t="s">
        <v>45</v>
      </c>
    </row>
    <row r="5" spans="1:8" ht="13.5" thickBot="1">
      <c r="A5" s="44">
        <v>20</v>
      </c>
      <c r="B5" s="45">
        <v>5.3</v>
      </c>
      <c r="C5" s="23">
        <f t="shared" si="0"/>
        <v>1</v>
      </c>
      <c r="D5" s="17">
        <f t="shared" si="1"/>
        <v>4.3</v>
      </c>
      <c r="E5" s="37">
        <f t="shared" si="2"/>
        <v>18.49</v>
      </c>
      <c r="G5" s="18"/>
      <c r="H5" s="5"/>
    </row>
    <row r="6" spans="1:8" ht="13.5" thickBot="1">
      <c r="A6" s="44">
        <v>30</v>
      </c>
      <c r="B6" s="45">
        <v>7.2</v>
      </c>
      <c r="C6" s="23">
        <f t="shared" si="0"/>
        <v>1</v>
      </c>
      <c r="D6" s="17">
        <f t="shared" si="1"/>
        <v>6.2</v>
      </c>
      <c r="E6" s="37">
        <f t="shared" si="2"/>
        <v>38.440000000000005</v>
      </c>
      <c r="G6" s="18"/>
      <c r="H6" s="5"/>
    </row>
    <row r="7" spans="1:8" ht="13.5" thickBot="1">
      <c r="A7" s="44">
        <v>40</v>
      </c>
      <c r="B7" s="45">
        <v>9.6</v>
      </c>
      <c r="C7" s="23">
        <f t="shared" si="0"/>
        <v>1</v>
      </c>
      <c r="D7" s="17">
        <f t="shared" si="1"/>
        <v>8.6</v>
      </c>
      <c r="E7" s="37">
        <f t="shared" si="2"/>
        <v>73.96</v>
      </c>
      <c r="H7" s="36" t="s">
        <v>33</v>
      </c>
    </row>
    <row r="8" spans="1:8" ht="13.5" thickBot="1">
      <c r="A8" s="44">
        <v>50</v>
      </c>
      <c r="B8" s="45">
        <v>12.9</v>
      </c>
      <c r="C8" s="23">
        <f t="shared" si="0"/>
        <v>1</v>
      </c>
      <c r="D8" s="17">
        <f t="shared" si="1"/>
        <v>11.9</v>
      </c>
      <c r="E8" s="37">
        <f t="shared" si="2"/>
        <v>141.61</v>
      </c>
      <c r="G8" s="79">
        <f>SUM(E3:E100)</f>
        <v>3465.8</v>
      </c>
      <c r="H8" s="80"/>
    </row>
    <row r="9" spans="1:7" s="9" customFormat="1" ht="13.5" thickBot="1">
      <c r="A9" s="44">
        <v>60</v>
      </c>
      <c r="B9" s="45">
        <v>17.1</v>
      </c>
      <c r="C9" s="23">
        <f t="shared" si="0"/>
        <v>1</v>
      </c>
      <c r="D9" s="17">
        <f t="shared" si="1"/>
        <v>16.1</v>
      </c>
      <c r="E9" s="37">
        <f t="shared" si="2"/>
        <v>259.21000000000004</v>
      </c>
      <c r="F9" s="32"/>
      <c r="G9" s="33"/>
    </row>
    <row r="10" spans="1:8" s="9" customFormat="1" ht="13.5" thickBot="1">
      <c r="A10" s="44">
        <v>70</v>
      </c>
      <c r="B10" s="45">
        <v>23.2</v>
      </c>
      <c r="C10" s="23">
        <f t="shared" si="0"/>
        <v>1</v>
      </c>
      <c r="D10" s="17">
        <f t="shared" si="1"/>
        <v>22.2</v>
      </c>
      <c r="E10" s="37">
        <f t="shared" si="2"/>
        <v>492.84</v>
      </c>
      <c r="F10" s="31"/>
      <c r="H10" s="38" t="s">
        <v>34</v>
      </c>
    </row>
    <row r="11" spans="1:8" s="9" customFormat="1" ht="13.5" thickBot="1">
      <c r="A11" s="44">
        <v>80</v>
      </c>
      <c r="B11" s="45">
        <v>31.4</v>
      </c>
      <c r="C11" s="23">
        <f t="shared" si="0"/>
        <v>1</v>
      </c>
      <c r="D11" s="17">
        <f t="shared" si="1"/>
        <v>30.4</v>
      </c>
      <c r="E11" s="37">
        <f t="shared" si="2"/>
        <v>924.16</v>
      </c>
      <c r="F11" s="34"/>
      <c r="G11" s="35" t="s">
        <v>36</v>
      </c>
      <c r="H11" s="28">
        <f>COUNT(E3:E100)</f>
        <v>10</v>
      </c>
    </row>
    <row r="12" spans="1:7" s="9" customFormat="1" ht="13.5" thickBot="1">
      <c r="A12" s="44">
        <v>90</v>
      </c>
      <c r="B12" s="45">
        <v>39.8</v>
      </c>
      <c r="C12" s="23">
        <f t="shared" si="0"/>
        <v>1</v>
      </c>
      <c r="D12" s="17">
        <f t="shared" si="1"/>
        <v>38.8</v>
      </c>
      <c r="E12" s="37">
        <f t="shared" si="2"/>
        <v>1505.4399999999998</v>
      </c>
      <c r="F12" s="34"/>
      <c r="G12" s="35"/>
    </row>
    <row r="13" spans="1:7" s="9" customFormat="1" ht="12.75">
      <c r="A13" s="30"/>
      <c r="B13" s="30"/>
      <c r="D13" s="31"/>
      <c r="E13" s="31"/>
      <c r="F13" s="34"/>
      <c r="G13" s="35"/>
    </row>
    <row r="14" spans="1:8" s="9" customFormat="1" ht="12.75">
      <c r="A14" s="30"/>
      <c r="B14" s="30"/>
      <c r="D14" s="31"/>
      <c r="E14" s="31"/>
      <c r="F14" s="34"/>
      <c r="G14" s="35" t="s">
        <v>35</v>
      </c>
      <c r="H14" s="60">
        <f>IF(H11&gt;2,SQRT(G8/(H11-2)),"")</f>
        <v>20.814057749511505</v>
      </c>
    </row>
    <row r="15" spans="1:8" s="9" customFormat="1" ht="12.75">
      <c r="A15" s="30"/>
      <c r="B15" s="30"/>
      <c r="D15" s="31"/>
      <c r="E15" s="31"/>
      <c r="G15" s="32" t="s">
        <v>5</v>
      </c>
      <c r="H15" s="33"/>
    </row>
    <row r="16" ht="12.75">
      <c r="G16" s="9"/>
    </row>
    <row r="17" ht="12.75">
      <c r="G17" s="11"/>
    </row>
    <row r="24" ht="12.75">
      <c r="G24" s="9"/>
    </row>
    <row r="25" ht="12.75">
      <c r="G25" s="9"/>
    </row>
    <row r="26" ht="12.75">
      <c r="G26" s="9"/>
    </row>
    <row r="27" ht="12.75">
      <c r="G27" s="9"/>
    </row>
  </sheetData>
  <mergeCells count="1">
    <mergeCell ref="G8:H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14" sqref="H14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3</v>
      </c>
      <c r="C1" s="13" t="s">
        <v>4</v>
      </c>
      <c r="D1" s="3" t="s">
        <v>32</v>
      </c>
      <c r="E1" s="28" t="s">
        <v>42</v>
      </c>
      <c r="F1" s="5"/>
      <c r="G1" s="4" t="s">
        <v>39</v>
      </c>
    </row>
    <row r="2" spans="1:7" ht="12.75">
      <c r="A2" s="2" t="s">
        <v>1</v>
      </c>
      <c r="B2" s="3" t="s">
        <v>2</v>
      </c>
      <c r="C2" s="13" t="s">
        <v>30</v>
      </c>
      <c r="D2" s="3" t="s">
        <v>31</v>
      </c>
      <c r="E2" s="3" t="s">
        <v>5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9">
        <f>D3^2</f>
        <v>0</v>
      </c>
      <c r="G3" s="6">
        <v>0</v>
      </c>
      <c r="H3" s="15" t="s">
        <v>40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41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7"/>
      <c r="H7" s="36" t="s">
        <v>33</v>
      </c>
      <c r="I7" s="78">
        <f>SUM(E3:E100)</f>
        <v>0</v>
      </c>
    </row>
    <row r="8" spans="1:8" ht="12.75">
      <c r="A8" s="1"/>
      <c r="B8" s="1"/>
      <c r="D8" s="10"/>
      <c r="E8" s="10"/>
      <c r="G8" s="81"/>
      <c r="H8" s="82"/>
    </row>
    <row r="9" spans="1:7" s="9" customFormat="1" ht="12.75">
      <c r="A9" s="30"/>
      <c r="B9" s="30"/>
      <c r="D9" s="31"/>
      <c r="E9" s="31"/>
      <c r="F9" s="32"/>
      <c r="G9" s="33"/>
    </row>
    <row r="10" spans="1:8" s="9" customFormat="1" ht="12.75">
      <c r="A10" s="30"/>
      <c r="B10" s="30"/>
      <c r="D10" s="31"/>
      <c r="E10" s="31"/>
      <c r="F10" s="31"/>
      <c r="H10" s="38" t="s">
        <v>34</v>
      </c>
    </row>
    <row r="11" spans="1:8" s="9" customFormat="1" ht="12.75">
      <c r="A11" s="30"/>
      <c r="B11" s="30"/>
      <c r="D11" s="31"/>
      <c r="E11" s="31"/>
      <c r="F11" s="34"/>
      <c r="G11" s="58" t="s">
        <v>36</v>
      </c>
      <c r="H11" s="28">
        <f>COUNT(E3:E100)</f>
        <v>1</v>
      </c>
    </row>
    <row r="12" spans="1:7" s="9" customFormat="1" ht="12.75">
      <c r="A12" s="30"/>
      <c r="B12" s="30"/>
      <c r="D12" s="31"/>
      <c r="E12" s="31"/>
      <c r="F12" s="34"/>
      <c r="G12" s="58"/>
    </row>
    <row r="13" spans="1:7" s="9" customFormat="1" ht="12.75">
      <c r="A13" s="30"/>
      <c r="B13" s="30"/>
      <c r="D13" s="31"/>
      <c r="E13" s="31"/>
      <c r="F13" s="34"/>
      <c r="G13" s="58"/>
    </row>
    <row r="14" spans="1:8" s="9" customFormat="1" ht="12.75">
      <c r="A14" s="30"/>
      <c r="B14" s="30"/>
      <c r="D14" s="31"/>
      <c r="E14" s="31"/>
      <c r="F14" s="34"/>
      <c r="G14" s="58" t="s">
        <v>35</v>
      </c>
      <c r="H14" s="60">
        <f>IF(H11&gt;2,SQRT(I7/(H11-2)),"")</f>
      </c>
    </row>
    <row r="15" spans="1:8" s="9" customFormat="1" ht="12.75">
      <c r="A15" s="30"/>
      <c r="B15" s="30"/>
      <c r="D15" s="31"/>
      <c r="E15" s="31"/>
      <c r="G15" s="32" t="s">
        <v>5</v>
      </c>
      <c r="H15" s="33"/>
    </row>
    <row r="16" ht="12.75">
      <c r="G16" s="9"/>
    </row>
    <row r="17" ht="12.75">
      <c r="G17" s="11"/>
    </row>
    <row r="24" ht="12.75">
      <c r="G24" s="9"/>
    </row>
    <row r="25" ht="12.75">
      <c r="G25" s="9"/>
    </row>
    <row r="26" ht="12.75">
      <c r="G26" s="9"/>
    </row>
    <row r="27" ht="12.75">
      <c r="G27" s="9"/>
    </row>
  </sheetData>
  <sheetProtection password="CC62" sheet="1" objects="1" scenarios="1"/>
  <mergeCells count="1">
    <mergeCell ref="G8:H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3</v>
      </c>
      <c r="C1" s="13" t="s">
        <v>4</v>
      </c>
      <c r="D1" s="3" t="s">
        <v>32</v>
      </c>
      <c r="E1" s="28" t="s">
        <v>42</v>
      </c>
      <c r="G1" s="4" t="s">
        <v>43</v>
      </c>
    </row>
    <row r="2" spans="1:7" ht="12.75">
      <c r="A2" s="2" t="s">
        <v>1</v>
      </c>
      <c r="B2" s="3" t="s">
        <v>2</v>
      </c>
      <c r="C2" s="13" t="s">
        <v>30</v>
      </c>
      <c r="D2" s="3" t="s">
        <v>5</v>
      </c>
      <c r="E2" s="3" t="s">
        <v>5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37">
        <f>D3^2</f>
        <v>0</v>
      </c>
      <c r="G3" s="6">
        <v>0</v>
      </c>
      <c r="H3" s="5" t="s">
        <v>49</v>
      </c>
    </row>
    <row r="4" spans="1:8" ht="12.75">
      <c r="A4" s="11"/>
      <c r="B4" s="3"/>
      <c r="C4" s="15"/>
      <c r="D4" s="7"/>
      <c r="E4" s="7"/>
      <c r="G4" s="8">
        <v>0</v>
      </c>
      <c r="H4" s="5" t="s">
        <v>48</v>
      </c>
    </row>
    <row r="5" spans="1:8" ht="12.75">
      <c r="A5" s="11"/>
      <c r="B5" s="3"/>
      <c r="C5" s="11"/>
      <c r="D5" s="7"/>
      <c r="E5" s="7"/>
      <c r="G5" s="8">
        <v>0</v>
      </c>
      <c r="H5" s="5" t="s">
        <v>47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7"/>
      <c r="H7" s="36" t="s">
        <v>33</v>
      </c>
      <c r="I7" s="78">
        <f>SUM(E3:E100)</f>
        <v>0</v>
      </c>
    </row>
    <row r="8" spans="1:8" ht="12.75">
      <c r="A8" s="1"/>
      <c r="B8" s="1"/>
      <c r="D8" s="10"/>
      <c r="E8" s="10"/>
      <c r="G8" s="81"/>
      <c r="H8" s="82"/>
    </row>
    <row r="9" spans="1:7" s="9" customFormat="1" ht="12.75">
      <c r="A9" s="30"/>
      <c r="B9" s="30"/>
      <c r="D9" s="31"/>
      <c r="E9" s="31"/>
      <c r="F9" s="32"/>
      <c r="G9" s="33"/>
    </row>
    <row r="10" spans="1:8" s="9" customFormat="1" ht="12.75">
      <c r="A10" s="30"/>
      <c r="B10" s="30"/>
      <c r="D10" s="31"/>
      <c r="E10" s="31"/>
      <c r="F10" s="31"/>
      <c r="H10" s="38" t="s">
        <v>34</v>
      </c>
    </row>
    <row r="11" spans="1:8" s="9" customFormat="1" ht="12.75">
      <c r="A11" s="30"/>
      <c r="B11" s="30"/>
      <c r="D11" s="31"/>
      <c r="E11" s="31"/>
      <c r="F11" s="34"/>
      <c r="G11" s="35" t="s">
        <v>36</v>
      </c>
      <c r="H11" s="28">
        <f>COUNT(E3:E100)</f>
        <v>1</v>
      </c>
    </row>
    <row r="12" spans="1:7" s="9" customFormat="1" ht="12.75">
      <c r="A12" s="30"/>
      <c r="B12" s="30"/>
      <c r="D12" s="31"/>
      <c r="E12" s="31"/>
      <c r="F12" s="34"/>
      <c r="G12" s="35"/>
    </row>
    <row r="13" spans="1:7" s="9" customFormat="1" ht="12.75">
      <c r="A13" s="30"/>
      <c r="B13" s="30"/>
      <c r="D13" s="31"/>
      <c r="E13" s="31"/>
      <c r="F13" s="34"/>
      <c r="G13" s="35"/>
    </row>
    <row r="14" spans="1:8" s="9" customFormat="1" ht="12.75">
      <c r="A14" s="30"/>
      <c r="B14" s="30"/>
      <c r="D14" s="31"/>
      <c r="E14" s="31"/>
      <c r="F14" s="34"/>
      <c r="G14" s="35" t="s">
        <v>35</v>
      </c>
      <c r="H14" s="60">
        <f>IF(H11&gt;3,SQRT(I7/(H11-3)),"")</f>
      </c>
    </row>
    <row r="15" spans="1:8" s="9" customFormat="1" ht="12.75">
      <c r="A15" s="30"/>
      <c r="B15" s="30"/>
      <c r="D15" s="31"/>
      <c r="E15" s="31"/>
      <c r="G15" s="59" t="s">
        <v>5</v>
      </c>
      <c r="H15" s="33"/>
    </row>
    <row r="16" ht="12.75">
      <c r="G16" s="9"/>
    </row>
    <row r="17" ht="12.75">
      <c r="G17" s="11"/>
    </row>
    <row r="24" ht="12.75">
      <c r="G24" s="9"/>
    </row>
    <row r="25" ht="12.75">
      <c r="G25" s="9"/>
    </row>
    <row r="26" ht="12.75">
      <c r="G26" s="9"/>
    </row>
    <row r="27" ht="12.75">
      <c r="G27" s="9"/>
    </row>
  </sheetData>
  <sheetProtection password="CC62" sheet="1" objects="1" scenarios="1"/>
  <mergeCells count="1">
    <mergeCell ref="G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Mary Parker</cp:lastModifiedBy>
  <dcterms:created xsi:type="dcterms:W3CDTF">2006-12-13T14:33:43Z</dcterms:created>
  <dcterms:modified xsi:type="dcterms:W3CDTF">2009-11-09T21:32:10Z</dcterms:modified>
  <cp:category/>
  <cp:version/>
  <cp:contentType/>
  <cp:contentStatus/>
</cp:coreProperties>
</file>